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dsimpson\Downloads\"/>
    </mc:Choice>
  </mc:AlternateContent>
  <xr:revisionPtr revIDLastSave="0" documentId="13_ncr:1_{8F468C4D-A88E-42DE-B121-8D6876E09F04}" xr6:coauthVersionLast="47" xr6:coauthVersionMax="47" xr10:uidLastSave="{00000000-0000-0000-0000-000000000000}"/>
  <bookViews>
    <workbookView xWindow="-120" yWindow="-120" windowWidth="20730" windowHeight="11040" xr2:uid="{4058CD4E-377D-4BB6-9D42-BC3FC31A3D61}"/>
  </bookViews>
  <sheets>
    <sheet name="Overview" sheetId="6" r:id="rId1"/>
    <sheet name="061" sheetId="2" r:id="rId2"/>
    <sheet name="gain by EFL level"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4" l="1"/>
  <c r="K5" i="4"/>
  <c r="P16" i="4"/>
  <c r="P15" i="4"/>
  <c r="P14" i="4"/>
  <c r="P13" i="4"/>
  <c r="P12" i="4"/>
  <c r="E21" i="4"/>
  <c r="E20" i="4"/>
  <c r="E19" i="4"/>
  <c r="E18" i="4"/>
  <c r="E17" i="4"/>
  <c r="P10" i="4"/>
  <c r="P9" i="4"/>
  <c r="P8" i="4"/>
  <c r="P7" i="4"/>
  <c r="P6" i="4"/>
  <c r="P5" i="4"/>
  <c r="E15" i="4"/>
  <c r="E14" i="4"/>
  <c r="E13" i="4"/>
  <c r="E12" i="4"/>
  <c r="E11" i="4"/>
  <c r="E10" i="4"/>
  <c r="E8" i="4"/>
  <c r="E7" i="4"/>
  <c r="E6" i="4"/>
  <c r="E5" i="4"/>
  <c r="D16" i="4"/>
  <c r="C16" i="4"/>
  <c r="E16" i="4" s="1"/>
  <c r="O11" i="4"/>
  <c r="N11" i="4"/>
  <c r="P11" i="4" s="1"/>
  <c r="C22" i="4"/>
  <c r="O17" i="4"/>
  <c r="N17" i="4"/>
  <c r="P17" i="4" s="1"/>
  <c r="D9" i="4"/>
  <c r="C9" i="4"/>
  <c r="E9" i="4" s="1"/>
  <c r="K15" i="4"/>
  <c r="K14" i="4"/>
  <c r="I17" i="4"/>
  <c r="K17" i="4" s="1"/>
  <c r="K8" i="4"/>
  <c r="K7" i="4"/>
  <c r="K6" i="4"/>
  <c r="J11" i="4"/>
  <c r="I11" i="4"/>
  <c r="K11" i="4" s="1"/>
  <c r="M6" i="2"/>
  <c r="E22" i="4" l="1"/>
  <c r="L10" i="2" l="1"/>
  <c r="M10" i="2" s="1"/>
  <c r="E10" i="2"/>
  <c r="L9" i="2"/>
  <c r="M9" i="2" s="1"/>
  <c r="E9" i="2"/>
  <c r="L8" i="2"/>
  <c r="M8" i="2" s="1"/>
  <c r="E8" i="2"/>
  <c r="L7" i="2"/>
  <c r="M7" i="2" s="1"/>
  <c r="E7" i="2"/>
  <c r="L6" i="2"/>
  <c r="E6" i="2"/>
</calcChain>
</file>

<file path=xl/sharedStrings.xml><?xml version="1.0" encoding="utf-8"?>
<sst xmlns="http://schemas.openxmlformats.org/spreadsheetml/2006/main" count="98" uniqueCount="59">
  <si>
    <t>AUN</t>
  </si>
  <si>
    <t>Agency Name</t>
  </si>
  <si>
    <t># of enrolled students who entered at all EFLs</t>
  </si>
  <si>
    <t># of enrolled students who had an EFL gain with pre/post-testing</t>
  </si>
  <si>
    <r>
      <t xml:space="preserve"># of enrolled students who had an EFL gain by passing an HSE subtest only 
</t>
    </r>
    <r>
      <rPr>
        <sz val="8"/>
        <rFont val="Calibri"/>
        <family val="2"/>
      </rPr>
      <t>(This includes students who ended up passing the full exam and getting the HSE credential. This does not include people who got an EFL gain by pre/posting. Those individuals are included in Column I.)</t>
    </r>
  </si>
  <si>
    <t>Beyond Literacy</t>
  </si>
  <si>
    <t>District 1199C Trng &amp; Upgrd Fd</t>
  </si>
  <si>
    <t>Northampton Co Area CC/ Main</t>
  </si>
  <si>
    <t># Contracted: 061</t>
  </si>
  <si>
    <t>Enrollm't in 061 (Standard=100%)</t>
  </si>
  <si>
    <t>Total # of 061 Hrs</t>
  </si>
  <si>
    <t>Average # of 061 Hours</t>
  </si>
  <si>
    <t>ABE Level</t>
  </si>
  <si>
    <t>Count</t>
  </si>
  <si>
    <t>Total</t>
  </si>
  <si>
    <t>Percent</t>
  </si>
  <si>
    <t>ESL Level</t>
  </si>
  <si>
    <t>ABE Level 2</t>
  </si>
  <si>
    <t>ESL Level 1</t>
  </si>
  <si>
    <t>ABE Level 3</t>
  </si>
  <si>
    <t>ESL Level 3</t>
  </si>
  <si>
    <t>ABE Level 4</t>
  </si>
  <si>
    <t>ESL Level 4</t>
  </si>
  <si>
    <t>ABE Level 5</t>
  </si>
  <si>
    <t>ESL Level 5</t>
  </si>
  <si>
    <t>TOTAL</t>
  </si>
  <si>
    <t>ESL Level 6</t>
  </si>
  <si>
    <t>ESL Level 2</t>
  </si>
  <si>
    <t>ABE Level 1</t>
  </si>
  <si>
    <t xml:space="preserve"># Unduplicated Adults w/12+ 061 Hours </t>
  </si>
  <si>
    <t>Enrollment and Attendance Hours</t>
  </si>
  <si>
    <t>Agencies with ESL only</t>
  </si>
  <si>
    <t>Agencies with ABE and  ESL</t>
  </si>
  <si>
    <t>Had EFL gain by Entry EFL and By Agency: Contract 061</t>
  </si>
  <si>
    <r>
      <t xml:space="preserve"># of students in Column J who passed the HSE exam
</t>
    </r>
    <r>
      <rPr>
        <sz val="8"/>
        <rFont val="Calibri"/>
        <family val="2"/>
      </rPr>
      <t>(This is a subset of Column J.)</t>
    </r>
  </si>
  <si>
    <r>
      <t>Total # of enrolled students who had an EFL gain</t>
    </r>
    <r>
      <rPr>
        <sz val="8"/>
        <rFont val="Calibri"/>
        <family val="2"/>
      </rPr>
      <t xml:space="preserve"> (column I + column J)</t>
    </r>
  </si>
  <si>
    <r>
      <t xml:space="preserve">% of enrolled students who had an EFL gain </t>
    </r>
    <r>
      <rPr>
        <sz val="8"/>
        <rFont val="Calibri"/>
        <family val="2"/>
      </rPr>
      <t>(column L / column H)</t>
    </r>
  </si>
  <si>
    <t>EFL Gain by Pre/Posttesting and Passing HSE Subtest</t>
  </si>
  <si>
    <t>OVERVIEW</t>
  </si>
  <si>
    <t>Participants included in this report:</t>
  </si>
  <si>
    <t>EFL gain</t>
  </si>
  <si>
    <t>ο     Students passed a subtest on either the GED or HiSET tests.</t>
  </si>
  <si>
    <t xml:space="preserve">ο     Students earned a high school equivalency diploma by passing the GED or HiSET exam by the end of the program year.  </t>
  </si>
  <si>
    <t>061 tab/sheet:</t>
  </si>
  <si>
    <t xml:space="preserve">EFL gain by education function level [gain by EFL level tab/sheet]: </t>
  </si>
  <si>
    <t>·        Have 12 or more total hours</t>
  </si>
  <si>
    <t>·        Enrollment and Attendance Hours</t>
  </si>
  <si>
    <t>ο   The number of unduplicated adults with 12+ hours in 061.</t>
  </si>
  <si>
    <t>ο   The  total number of hours and the average number of hours.</t>
  </si>
  <si>
    <t>·         EFL Gain by Pre/Posttesting</t>
  </si>
  <si>
    <t>ο   Adults’ posttest score was at least one education functioning level higher than their pre-test score.</t>
  </si>
  <si>
    <t>·        EFL Gain by passing a HSE subtest</t>
  </si>
  <si>
    <t xml:space="preserve">The information in this report covers the prior program year of July 1, 2023 through June 30, 2024. We did not take into account periods of participation (PoPs). All data is reported for the complete PY2023-24. </t>
  </si>
  <si>
    <t>·       Have all or a majority of hours in Section 243 IELCE 061 grant activities</t>
  </si>
  <si>
    <r>
      <rPr>
        <b/>
        <sz val="11"/>
        <color rgb="FF0070C0"/>
        <rFont val="Calibri"/>
        <family val="2"/>
      </rPr>
      <t>†</t>
    </r>
    <r>
      <rPr>
        <sz val="11"/>
        <color theme="1"/>
        <rFont val="Calibri"/>
        <family val="2"/>
      </rPr>
      <t xml:space="preserve">   Students can only have one (1) EFL gain. Thus, students who got an EFL gain by pre-and posttesting cannot count towards those who passed a subtest of a high school equivalency exam.   </t>
    </r>
  </si>
  <si>
    <r>
      <t xml:space="preserve">For each agency, the number of students at each ABE/ESL level, which was determined at intake, is reported. The </t>
    </r>
    <r>
      <rPr>
        <sz val="11"/>
        <color rgb="FF0070C0"/>
        <rFont val="Calibri"/>
        <family val="2"/>
      </rPr>
      <t>count</t>
    </r>
    <r>
      <rPr>
        <sz val="11"/>
        <color rgb="FF000000"/>
        <rFont val="Calibri"/>
        <family val="2"/>
      </rPr>
      <t xml:space="preserve"> column is the number of students at each ABE/ESL level who got an EFL gain by pre- and posttest. The </t>
    </r>
    <r>
      <rPr>
        <sz val="11"/>
        <color rgb="FF0070C0"/>
        <rFont val="Calibri"/>
        <family val="2"/>
      </rPr>
      <t xml:space="preserve">total </t>
    </r>
    <r>
      <rPr>
        <sz val="11"/>
        <color rgb="FF000000"/>
        <rFont val="Calibri"/>
        <family val="2"/>
      </rPr>
      <t>column is the number of students at the specific ABE/ESL level.  Each row count is divided by the total number of students who entered at the same level (</t>
    </r>
    <r>
      <rPr>
        <sz val="11"/>
        <color rgb="FF0070C0"/>
        <rFont val="Calibri"/>
        <family val="2"/>
      </rPr>
      <t>percent</t>
    </r>
    <r>
      <rPr>
        <sz val="11"/>
        <color rgb="FF000000"/>
        <rFont val="Calibri"/>
        <family val="2"/>
      </rPr>
      <t xml:space="preserve"> column). </t>
    </r>
  </si>
  <si>
    <t>Lehigh Carbon Community College</t>
  </si>
  <si>
    <t>Lancaster-Lebanon IU 13</t>
  </si>
  <si>
    <t>Draft Enrollment &amp; EFL Gain: July 1, 2023 - June 30, 2024 for 061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</si>
</sst>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22" x14ac:knownFonts="1">
    <font>
      <sz val="11"/>
      <color theme="1"/>
      <name val="Calibri"/>
      <family val="2"/>
    </font>
    <font>
      <sz val="11"/>
      <color theme="1"/>
      <name val="Aptos Narrow"/>
      <family val="2"/>
      <scheme val="minor"/>
    </font>
    <font>
      <sz val="10"/>
      <name val="Calibri"/>
      <family val="2"/>
    </font>
    <font>
      <sz val="8"/>
      <name val="Calibri"/>
      <family val="2"/>
    </font>
    <font>
      <sz val="10"/>
      <name val="Arial"/>
      <family val="2"/>
    </font>
    <font>
      <sz val="11"/>
      <name val="Calibri"/>
      <family val="2"/>
    </font>
    <font>
      <sz val="10"/>
      <color theme="1"/>
      <name val="Calibri"/>
      <family val="2"/>
    </font>
    <font>
      <sz val="11"/>
      <color theme="1"/>
      <name val="Calibri"/>
      <family val="2"/>
    </font>
    <font>
      <sz val="10"/>
      <color theme="1"/>
      <name val="Arial"/>
      <family val="2"/>
    </font>
    <font>
      <sz val="11"/>
      <color theme="1"/>
      <name val="Arial"/>
      <family val="2"/>
    </font>
    <font>
      <b/>
      <sz val="12"/>
      <name val="Calibri"/>
      <family val="2"/>
    </font>
    <font>
      <b/>
      <sz val="11"/>
      <color theme="1"/>
      <name val="Calibri"/>
      <family val="2"/>
    </font>
    <font>
      <b/>
      <sz val="11"/>
      <name val="Calibri"/>
      <family val="2"/>
    </font>
    <font>
      <sz val="12"/>
      <name val="Calibri"/>
      <family val="2"/>
    </font>
    <font>
      <sz val="12"/>
      <color theme="1"/>
      <name val="Arial"/>
      <family val="2"/>
    </font>
    <font>
      <b/>
      <sz val="10.5"/>
      <name val="Calibri"/>
      <family val="2"/>
    </font>
    <font>
      <sz val="12"/>
      <color theme="1"/>
      <name val="Calibri"/>
      <family val="2"/>
    </font>
    <font>
      <sz val="11"/>
      <color rgb="FF000000"/>
      <name val="Calibri"/>
      <family val="2"/>
    </font>
    <font>
      <i/>
      <sz val="11"/>
      <color rgb="FF000000"/>
      <name val="Calibri"/>
      <family val="2"/>
    </font>
    <font>
      <u val="double"/>
      <sz val="11"/>
      <color theme="1"/>
      <name val="Calibri"/>
      <family val="2"/>
    </font>
    <font>
      <b/>
      <sz val="11"/>
      <color rgb="FF0070C0"/>
      <name val="Calibri"/>
      <family val="2"/>
    </font>
    <font>
      <sz val="11"/>
      <color rgb="FF0070C0"/>
      <name val="Calibri"/>
      <family val="2"/>
    </font>
  </fonts>
  <fills count="3">
    <fill>
      <patternFill patternType="none"/>
    </fill>
    <fill>
      <patternFill patternType="gray125"/>
    </fill>
    <fill>
      <patternFill patternType="solid">
        <fgColor theme="0" tint="-0.249977111117893"/>
        <bgColor indexed="64"/>
      </patternFill>
    </fill>
  </fills>
  <borders count="50">
    <border>
      <left/>
      <right/>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medium">
        <color auto="1"/>
      </bottom>
      <diagonal/>
    </border>
    <border>
      <left/>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auto="1"/>
      </right>
      <top style="medium">
        <color auto="1"/>
      </top>
      <bottom/>
      <diagonal/>
    </border>
    <border>
      <left/>
      <right style="thin">
        <color indexed="64"/>
      </right>
      <top/>
      <bottom/>
      <diagonal/>
    </border>
    <border>
      <left style="thin">
        <color indexed="64"/>
      </left>
      <right/>
      <top style="medium">
        <color indexed="64"/>
      </top>
      <bottom/>
      <diagonal/>
    </border>
    <border>
      <left style="thin">
        <color auto="1"/>
      </left>
      <right style="thin">
        <color auto="1"/>
      </right>
      <top style="thin">
        <color auto="1"/>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diagonal/>
    </border>
  </borders>
  <cellStyleXfs count="5">
    <xf numFmtId="0" fontId="0" fillId="0" borderId="0"/>
    <xf numFmtId="0" fontId="1" fillId="0" borderId="0"/>
    <xf numFmtId="0" fontId="4" fillId="0" borderId="0"/>
    <xf numFmtId="0" fontId="4" fillId="0" borderId="0"/>
    <xf numFmtId="0" fontId="4" fillId="0" borderId="0"/>
  </cellStyleXfs>
  <cellXfs count="178">
    <xf numFmtId="0" fontId="0" fillId="0" borderId="0" xfId="0"/>
    <xf numFmtId="0" fontId="2" fillId="0" borderId="0" xfId="1" applyFont="1" applyAlignment="1">
      <alignment horizontal="left" vertical="top" wrapText="1"/>
    </xf>
    <xf numFmtId="1" fontId="2" fillId="0" borderId="0" xfId="1" applyNumberFormat="1" applyFont="1" applyAlignment="1">
      <alignment horizontal="left" vertical="top"/>
    </xf>
    <xf numFmtId="2" fontId="2" fillId="0" borderId="0" xfId="1" applyNumberFormat="1" applyFont="1" applyAlignment="1">
      <alignment horizontal="left" vertical="top"/>
    </xf>
    <xf numFmtId="0" fontId="0" fillId="0" borderId="0" xfId="0" applyAlignment="1">
      <alignment horizontal="left"/>
    </xf>
    <xf numFmtId="0" fontId="8" fillId="0" borderId="0" xfId="0" applyFont="1"/>
    <xf numFmtId="0" fontId="7" fillId="0" borderId="0" xfId="0" applyFont="1"/>
    <xf numFmtId="0" fontId="9" fillId="0" borderId="0" xfId="0" applyFont="1"/>
    <xf numFmtId="0" fontId="11" fillId="0" borderId="0" xfId="0" applyFont="1"/>
    <xf numFmtId="1" fontId="10" fillId="0" borderId="0" xfId="1" applyNumberFormat="1" applyFont="1" applyAlignment="1">
      <alignment horizontal="left" vertical="top"/>
    </xf>
    <xf numFmtId="1" fontId="13" fillId="0" borderId="0" xfId="1" applyNumberFormat="1" applyFont="1" applyAlignment="1">
      <alignment horizontal="left" vertical="top"/>
    </xf>
    <xf numFmtId="0" fontId="5" fillId="0" borderId="0" xfId="4" applyFont="1" applyAlignment="1">
      <alignment horizontal="left"/>
    </xf>
    <xf numFmtId="0" fontId="12" fillId="0" borderId="0" xfId="4" applyFont="1" applyAlignment="1">
      <alignment horizontal="left" vertical="center"/>
    </xf>
    <xf numFmtId="0" fontId="5" fillId="0" borderId="0" xfId="4" applyFont="1"/>
    <xf numFmtId="0" fontId="7" fillId="0" borderId="0" xfId="0" applyFont="1" applyAlignment="1">
      <alignment horizontal="center"/>
    </xf>
    <xf numFmtId="0" fontId="6" fillId="0" borderId="0" xfId="0" applyFont="1" applyAlignment="1">
      <alignment horizontal="left"/>
    </xf>
    <xf numFmtId="0" fontId="12" fillId="0" borderId="0" xfId="4" applyFont="1" applyAlignment="1">
      <alignment vertical="center"/>
    </xf>
    <xf numFmtId="9" fontId="12" fillId="0" borderId="0" xfId="4" applyNumberFormat="1" applyFont="1" applyAlignment="1">
      <alignment horizontal="left" vertical="center"/>
    </xf>
    <xf numFmtId="0" fontId="7" fillId="0" borderId="0" xfId="0" applyFont="1" applyAlignment="1">
      <alignment horizontal="left" indent="1"/>
    </xf>
    <xf numFmtId="9" fontId="5" fillId="0" borderId="0" xfId="4" applyNumberFormat="1" applyFont="1" applyAlignment="1">
      <alignment horizontal="left"/>
    </xf>
    <xf numFmtId="0" fontId="2" fillId="0" borderId="0" xfId="0" applyFont="1" applyAlignment="1">
      <alignment horizontal="left"/>
    </xf>
    <xf numFmtId="0" fontId="2" fillId="0" borderId="0" xfId="0" applyFont="1"/>
    <xf numFmtId="9" fontId="2" fillId="0" borderId="0" xfId="0" applyNumberFormat="1" applyFont="1" applyAlignment="1">
      <alignment horizontal="left"/>
    </xf>
    <xf numFmtId="0" fontId="6" fillId="0" borderId="0" xfId="0" applyFont="1" applyAlignment="1">
      <alignment horizontal="center"/>
    </xf>
    <xf numFmtId="0" fontId="6" fillId="0" borderId="0" xfId="0" applyFont="1" applyAlignment="1">
      <alignment horizontal="left" indent="1"/>
    </xf>
    <xf numFmtId="0" fontId="10" fillId="0" borderId="4" xfId="3" applyFont="1" applyBorder="1" applyAlignment="1">
      <alignment vertical="center"/>
    </xf>
    <xf numFmtId="0" fontId="13" fillId="0" borderId="0" xfId="4" applyFont="1"/>
    <xf numFmtId="0" fontId="13" fillId="0" borderId="6" xfId="3" applyFont="1" applyBorder="1"/>
    <xf numFmtId="0" fontId="13" fillId="0" borderId="0" xfId="0" applyFont="1"/>
    <xf numFmtId="0" fontId="10" fillId="0" borderId="6" xfId="3" applyFont="1" applyBorder="1" applyAlignment="1">
      <alignment horizontal="left"/>
    </xf>
    <xf numFmtId="0" fontId="10" fillId="0" borderId="6" xfId="3" applyFont="1" applyBorder="1" applyAlignment="1">
      <alignment horizontal="center"/>
    </xf>
    <xf numFmtId="0" fontId="10" fillId="0" borderId="6" xfId="3" applyFont="1" applyBorder="1" applyAlignment="1">
      <alignment horizontal="left" indent="1"/>
    </xf>
    <xf numFmtId="0" fontId="10" fillId="0" borderId="4" xfId="3" applyFont="1" applyBorder="1" applyAlignment="1">
      <alignment horizontal="left"/>
    </xf>
    <xf numFmtId="0" fontId="10" fillId="0" borderId="6" xfId="3" applyFont="1" applyBorder="1"/>
    <xf numFmtId="0" fontId="13" fillId="0" borderId="0" xfId="0" applyFont="1" applyAlignment="1">
      <alignment horizontal="left"/>
    </xf>
    <xf numFmtId="0" fontId="14" fillId="0" borderId="0" xfId="0" applyFont="1"/>
    <xf numFmtId="0" fontId="5" fillId="0" borderId="9" xfId="4" applyFont="1" applyBorder="1" applyAlignment="1">
      <alignment horizontal="left" vertical="top" wrapText="1"/>
    </xf>
    <xf numFmtId="164" fontId="5" fillId="0" borderId="9" xfId="4" applyNumberFormat="1" applyFont="1" applyBorder="1" applyAlignment="1">
      <alignment horizontal="center" vertical="top" wrapText="1"/>
    </xf>
    <xf numFmtId="9" fontId="5" fillId="0" borderId="9" xfId="4" applyNumberFormat="1" applyFont="1" applyBorder="1" applyAlignment="1">
      <alignment horizontal="left" vertical="top" wrapText="1" indent="1"/>
    </xf>
    <xf numFmtId="0" fontId="12" fillId="0" borderId="31" xfId="3" applyFont="1" applyBorder="1" applyAlignment="1">
      <alignment horizontal="left"/>
    </xf>
    <xf numFmtId="0" fontId="5" fillId="0" borderId="8" xfId="4" applyFont="1" applyBorder="1" applyAlignment="1">
      <alignment vertical="top"/>
    </xf>
    <xf numFmtId="164" fontId="5" fillId="0" borderId="8" xfId="4" applyNumberFormat="1" applyFont="1" applyBorder="1" applyAlignment="1">
      <alignment horizontal="left" vertical="top"/>
    </xf>
    <xf numFmtId="9" fontId="5" fillId="0" borderId="8" xfId="4" applyNumberFormat="1" applyFont="1" applyBorder="1" applyAlignment="1">
      <alignment horizontal="left" vertical="top"/>
    </xf>
    <xf numFmtId="0" fontId="5" fillId="0" borderId="8" xfId="4" applyFont="1" applyBorder="1" applyAlignment="1">
      <alignment horizontal="left" vertical="top"/>
    </xf>
    <xf numFmtId="164" fontId="5" fillId="0" borderId="8" xfId="4" applyNumberFormat="1" applyFont="1" applyBorder="1" applyAlignment="1">
      <alignment horizontal="center" vertical="top"/>
    </xf>
    <xf numFmtId="9" fontId="5" fillId="0" borderId="8" xfId="4" applyNumberFormat="1" applyFont="1" applyBorder="1" applyAlignment="1">
      <alignment horizontal="left" vertical="top" indent="1"/>
    </xf>
    <xf numFmtId="0" fontId="5" fillId="0" borderId="9" xfId="4" applyFont="1" applyBorder="1" applyAlignment="1">
      <alignment horizontal="left" vertical="top"/>
    </xf>
    <xf numFmtId="164" fontId="5" fillId="0" borderId="9" xfId="4" applyNumberFormat="1" applyFont="1" applyBorder="1" applyAlignment="1">
      <alignment horizontal="center" vertical="top"/>
    </xf>
    <xf numFmtId="9" fontId="5" fillId="0" borderId="9" xfId="4" applyNumberFormat="1" applyFont="1" applyBorder="1" applyAlignment="1">
      <alignment horizontal="left" vertical="top" indent="1"/>
    </xf>
    <xf numFmtId="164" fontId="5" fillId="0" borderId="31" xfId="4" applyNumberFormat="1" applyFont="1" applyBorder="1" applyAlignment="1">
      <alignment horizontal="left" vertical="top"/>
    </xf>
    <xf numFmtId="164" fontId="5" fillId="0" borderId="31" xfId="4" applyNumberFormat="1" applyFont="1" applyBorder="1" applyAlignment="1">
      <alignment horizontal="left" vertical="top" wrapText="1"/>
    </xf>
    <xf numFmtId="0" fontId="9" fillId="0" borderId="0" xfId="0" applyFont="1" applyAlignment="1">
      <alignment wrapText="1"/>
    </xf>
    <xf numFmtId="0" fontId="12" fillId="0" borderId="12" xfId="4" applyFont="1" applyBorder="1" applyAlignment="1">
      <alignment horizontal="left" vertical="top"/>
    </xf>
    <xf numFmtId="164" fontId="12" fillId="0" borderId="12" xfId="4" applyNumberFormat="1" applyFont="1" applyBorder="1" applyAlignment="1">
      <alignment horizontal="center" vertical="top"/>
    </xf>
    <xf numFmtId="9" fontId="12" fillId="0" borderId="12" xfId="4" applyNumberFormat="1" applyFont="1" applyBorder="1" applyAlignment="1">
      <alignment horizontal="left" vertical="top" indent="1"/>
    </xf>
    <xf numFmtId="9" fontId="5" fillId="0" borderId="9" xfId="0" applyNumberFormat="1" applyFont="1" applyBorder="1" applyAlignment="1">
      <alignment horizontal="left" indent="1"/>
    </xf>
    <xf numFmtId="164" fontId="5" fillId="0" borderId="0" xfId="4" applyNumberFormat="1" applyFont="1" applyAlignment="1">
      <alignment horizontal="left" vertical="top"/>
    </xf>
    <xf numFmtId="0" fontId="5" fillId="0" borderId="31" xfId="0" applyFont="1" applyBorder="1" applyAlignment="1">
      <alignment horizontal="left"/>
    </xf>
    <xf numFmtId="0" fontId="12" fillId="0" borderId="4" xfId="4" applyFont="1" applyBorder="1" applyAlignment="1">
      <alignment horizontal="left" vertical="top"/>
    </xf>
    <xf numFmtId="164" fontId="12" fillId="0" borderId="10" xfId="4" applyNumberFormat="1" applyFont="1" applyBorder="1" applyAlignment="1">
      <alignment horizontal="center" vertical="top"/>
    </xf>
    <xf numFmtId="9" fontId="12" fillId="0" borderId="10" xfId="4" applyNumberFormat="1" applyFont="1" applyBorder="1" applyAlignment="1">
      <alignment horizontal="left" vertical="top" indent="1"/>
    </xf>
    <xf numFmtId="0" fontId="5" fillId="0" borderId="32" xfId="1" applyFont="1" applyBorder="1" applyAlignment="1">
      <alignment horizontal="left" vertical="top"/>
    </xf>
    <xf numFmtId="0" fontId="5" fillId="0" borderId="4" xfId="4" applyFont="1" applyBorder="1" applyAlignment="1">
      <alignment vertical="top"/>
    </xf>
    <xf numFmtId="0" fontId="5" fillId="0" borderId="29" xfId="4" applyFont="1" applyBorder="1" applyAlignment="1">
      <alignment vertical="top"/>
    </xf>
    <xf numFmtId="0" fontId="10" fillId="0" borderId="0" xfId="4" applyFont="1"/>
    <xf numFmtId="0" fontId="12" fillId="0" borderId="0" xfId="4" applyFont="1"/>
    <xf numFmtId="0" fontId="12" fillId="0" borderId="0" xfId="4" applyFont="1" applyAlignment="1">
      <alignment horizontal="left"/>
    </xf>
    <xf numFmtId="9" fontId="12" fillId="0" borderId="0" xfId="4" applyNumberFormat="1" applyFont="1" applyAlignment="1">
      <alignment horizontal="left"/>
    </xf>
    <xf numFmtId="0" fontId="11" fillId="0" borderId="0" xfId="0" applyFont="1" applyAlignment="1">
      <alignment horizontal="center"/>
    </xf>
    <xf numFmtId="0" fontId="11" fillId="0" borderId="0" xfId="0" applyFont="1" applyAlignment="1">
      <alignment horizontal="left" indent="1"/>
    </xf>
    <xf numFmtId="0" fontId="12" fillId="0" borderId="33" xfId="4" applyFont="1" applyBorder="1" applyAlignment="1">
      <alignment vertical="top"/>
    </xf>
    <xf numFmtId="164" fontId="12" fillId="0" borderId="33" xfId="4" applyNumberFormat="1" applyFont="1" applyBorder="1" applyAlignment="1">
      <alignment horizontal="left" vertical="top"/>
    </xf>
    <xf numFmtId="9" fontId="12" fillId="0" borderId="33" xfId="4" applyNumberFormat="1" applyFont="1" applyBorder="1" applyAlignment="1">
      <alignment horizontal="left" vertical="top"/>
    </xf>
    <xf numFmtId="164" fontId="12" fillId="0" borderId="33" xfId="4" applyNumberFormat="1" applyFont="1" applyBorder="1" applyAlignment="1">
      <alignment horizontal="center" vertical="top"/>
    </xf>
    <xf numFmtId="9" fontId="12" fillId="0" borderId="33" xfId="4" applyNumberFormat="1" applyFont="1" applyBorder="1" applyAlignment="1">
      <alignment horizontal="left" vertical="top" indent="1"/>
    </xf>
    <xf numFmtId="0" fontId="5" fillId="0" borderId="32" xfId="1" applyFont="1" applyBorder="1" applyAlignment="1">
      <alignment horizontal="left" vertical="top" wrapText="1"/>
    </xf>
    <xf numFmtId="164" fontId="5" fillId="0" borderId="11" xfId="4" applyNumberFormat="1" applyFont="1" applyBorder="1" applyAlignment="1">
      <alignment horizontal="left" vertical="top"/>
    </xf>
    <xf numFmtId="0" fontId="7" fillId="0" borderId="11" xfId="0" applyFont="1" applyBorder="1"/>
    <xf numFmtId="0" fontId="5" fillId="0" borderId="35" xfId="4" applyFont="1" applyBorder="1" applyAlignment="1">
      <alignment vertical="top"/>
    </xf>
    <xf numFmtId="0" fontId="12" fillId="0" borderId="34" xfId="4" applyFont="1" applyBorder="1" applyAlignment="1">
      <alignment horizontal="left" vertical="top"/>
    </xf>
    <xf numFmtId="164" fontId="12" fillId="0" borderId="34" xfId="4" applyNumberFormat="1" applyFont="1" applyBorder="1" applyAlignment="1">
      <alignment horizontal="center" vertical="top"/>
    </xf>
    <xf numFmtId="9" fontId="12" fillId="0" borderId="34" xfId="4" applyNumberFormat="1" applyFont="1" applyBorder="1" applyAlignment="1">
      <alignment horizontal="left" vertical="top" indent="1"/>
    </xf>
    <xf numFmtId="0" fontId="7" fillId="0" borderId="29" xfId="0" applyFont="1" applyBorder="1"/>
    <xf numFmtId="0" fontId="13" fillId="0" borderId="27" xfId="3" applyFont="1" applyBorder="1"/>
    <xf numFmtId="0" fontId="5" fillId="0" borderId="36" xfId="4" applyFont="1" applyBorder="1" applyAlignment="1">
      <alignment vertical="top"/>
    </xf>
    <xf numFmtId="164" fontId="5" fillId="0" borderId="36" xfId="4" applyNumberFormat="1" applyFont="1" applyBorder="1" applyAlignment="1">
      <alignment horizontal="left" vertical="top"/>
    </xf>
    <xf numFmtId="9" fontId="5" fillId="0" borderId="36" xfId="4" applyNumberFormat="1" applyFont="1" applyBorder="1" applyAlignment="1">
      <alignment horizontal="left" vertical="top"/>
    </xf>
    <xf numFmtId="0" fontId="7" fillId="0" borderId="4" xfId="0" applyFont="1" applyBorder="1"/>
    <xf numFmtId="0" fontId="12" fillId="0" borderId="37" xfId="4" applyFont="1" applyBorder="1" applyAlignment="1">
      <alignment vertical="top"/>
    </xf>
    <xf numFmtId="164" fontId="12" fillId="0" borderId="37" xfId="4" applyNumberFormat="1" applyFont="1" applyBorder="1" applyAlignment="1">
      <alignment horizontal="left" vertical="top"/>
    </xf>
    <xf numFmtId="9" fontId="12" fillId="0" borderId="37" xfId="4" applyNumberFormat="1" applyFont="1" applyBorder="1" applyAlignment="1">
      <alignment horizontal="left" vertical="top"/>
    </xf>
    <xf numFmtId="0" fontId="5" fillId="0" borderId="36" xfId="4" applyFont="1" applyBorder="1" applyAlignment="1">
      <alignment horizontal="left" vertical="top"/>
    </xf>
    <xf numFmtId="164" fontId="5" fillId="0" borderId="36" xfId="4" applyNumberFormat="1" applyFont="1" applyBorder="1" applyAlignment="1">
      <alignment horizontal="center" vertical="top"/>
    </xf>
    <xf numFmtId="9" fontId="5" fillId="0" borderId="36" xfId="4" applyNumberFormat="1" applyFont="1" applyBorder="1" applyAlignment="1">
      <alignment horizontal="left" vertical="top" indent="1"/>
    </xf>
    <xf numFmtId="9" fontId="5" fillId="0" borderId="36" xfId="0" applyNumberFormat="1" applyFont="1" applyBorder="1" applyAlignment="1">
      <alignment horizontal="left" indent="1"/>
    </xf>
    <xf numFmtId="0" fontId="12" fillId="0" borderId="33" xfId="4" applyFont="1" applyBorder="1" applyAlignment="1">
      <alignment horizontal="left" vertical="top"/>
    </xf>
    <xf numFmtId="0" fontId="12" fillId="0" borderId="37" xfId="4" applyFont="1" applyBorder="1" applyAlignment="1">
      <alignment horizontal="left" vertical="top"/>
    </xf>
    <xf numFmtId="164" fontId="12" fillId="0" borderId="37" xfId="4" applyNumberFormat="1" applyFont="1" applyBorder="1" applyAlignment="1">
      <alignment horizontal="center" vertical="top"/>
    </xf>
    <xf numFmtId="9" fontId="12" fillId="0" borderId="37" xfId="4" applyNumberFormat="1" applyFont="1" applyBorder="1" applyAlignment="1">
      <alignment horizontal="left" vertical="top" indent="1"/>
    </xf>
    <xf numFmtId="1" fontId="12" fillId="2" borderId="24" xfId="1" applyNumberFormat="1" applyFont="1" applyFill="1" applyBorder="1" applyAlignment="1">
      <alignment horizontal="center" vertical="center" wrapText="1"/>
    </xf>
    <xf numFmtId="3" fontId="12" fillId="2" borderId="15" xfId="1" applyNumberFormat="1" applyFont="1" applyFill="1" applyBorder="1" applyAlignment="1">
      <alignment horizontal="center" vertical="center" wrapText="1"/>
    </xf>
    <xf numFmtId="1" fontId="12" fillId="2" borderId="16" xfId="1" applyNumberFormat="1" applyFont="1" applyFill="1" applyBorder="1" applyAlignment="1">
      <alignment horizontal="center" vertical="center" wrapText="1"/>
    </xf>
    <xf numFmtId="3" fontId="12" fillId="2" borderId="16" xfId="1" applyNumberFormat="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25" xfId="1" applyFont="1" applyFill="1" applyBorder="1" applyAlignment="1">
      <alignment horizontal="center" vertical="center" wrapText="1"/>
    </xf>
    <xf numFmtId="1" fontId="5" fillId="0" borderId="5" xfId="1" applyNumberFormat="1" applyFont="1" applyBorder="1" applyAlignment="1">
      <alignment horizontal="left" vertical="top"/>
    </xf>
    <xf numFmtId="1" fontId="5" fillId="0" borderId="18" xfId="1" applyNumberFormat="1" applyFont="1" applyBorder="1" applyAlignment="1">
      <alignment horizontal="center" vertical="top"/>
    </xf>
    <xf numFmtId="2" fontId="7" fillId="0" borderId="1" xfId="1" applyNumberFormat="1" applyFont="1" applyBorder="1" applyAlignment="1">
      <alignment horizontal="left" vertical="center" indent="2"/>
    </xf>
    <xf numFmtId="1" fontId="5" fillId="0" borderId="2" xfId="2" applyNumberFormat="1" applyFont="1" applyBorder="1" applyAlignment="1">
      <alignment horizontal="center" vertical="top"/>
    </xf>
    <xf numFmtId="1" fontId="5" fillId="0" borderId="1" xfId="2" applyNumberFormat="1" applyFont="1" applyBorder="1" applyAlignment="1">
      <alignment horizontal="center" vertical="top"/>
    </xf>
    <xf numFmtId="1" fontId="5" fillId="0" borderId="18" xfId="2" applyNumberFormat="1" applyFont="1" applyBorder="1" applyAlignment="1">
      <alignment horizontal="left" vertical="top"/>
    </xf>
    <xf numFmtId="165" fontId="5" fillId="0" borderId="3" xfId="1" applyNumberFormat="1" applyFont="1" applyBorder="1" applyAlignment="1">
      <alignment horizontal="center" vertical="top"/>
    </xf>
    <xf numFmtId="1" fontId="5" fillId="0" borderId="19" xfId="1" applyNumberFormat="1" applyFont="1" applyBorder="1" applyAlignment="1">
      <alignment horizontal="left" vertical="top"/>
    </xf>
    <xf numFmtId="1" fontId="5" fillId="0" borderId="21" xfId="1" applyNumberFormat="1" applyFont="1" applyBorder="1" applyAlignment="1">
      <alignment horizontal="center" vertical="top"/>
    </xf>
    <xf numFmtId="1" fontId="5" fillId="0" borderId="22" xfId="1" applyNumberFormat="1" applyFont="1" applyBorder="1" applyAlignment="1">
      <alignment horizontal="center" vertical="top"/>
    </xf>
    <xf numFmtId="9" fontId="5" fillId="0" borderId="22" xfId="1" applyNumberFormat="1" applyFont="1" applyBorder="1" applyAlignment="1">
      <alignment horizontal="center" vertical="top"/>
    </xf>
    <xf numFmtId="2" fontId="7" fillId="0" borderId="22" xfId="1" applyNumberFormat="1" applyFont="1" applyBorder="1" applyAlignment="1">
      <alignment horizontal="left" vertical="center" indent="2"/>
    </xf>
    <xf numFmtId="2" fontId="7" fillId="0" borderId="20" xfId="1" applyNumberFormat="1" applyFont="1" applyBorder="1" applyAlignment="1">
      <alignment horizontal="left" vertical="center" indent="2"/>
    </xf>
    <xf numFmtId="1" fontId="5" fillId="0" borderId="22" xfId="2" applyNumberFormat="1" applyFont="1" applyBorder="1" applyAlignment="1">
      <alignment horizontal="center" vertical="top"/>
    </xf>
    <xf numFmtId="1" fontId="5" fillId="0" borderId="20" xfId="2" applyNumberFormat="1" applyFont="1" applyBorder="1" applyAlignment="1">
      <alignment horizontal="center" vertical="top"/>
    </xf>
    <xf numFmtId="1" fontId="5" fillId="0" borderId="21" xfId="2" applyNumberFormat="1" applyFont="1" applyBorder="1" applyAlignment="1">
      <alignment horizontal="left" vertical="top"/>
    </xf>
    <xf numFmtId="165" fontId="5" fillId="0" borderId="23" xfId="1" applyNumberFormat="1" applyFont="1" applyBorder="1" applyAlignment="1">
      <alignment horizontal="center" vertical="top"/>
    </xf>
    <xf numFmtId="0" fontId="15" fillId="2" borderId="17" xfId="1" applyFont="1" applyFill="1" applyBorder="1" applyAlignment="1">
      <alignment horizontal="center" vertical="center" wrapText="1"/>
    </xf>
    <xf numFmtId="0" fontId="16" fillId="0" borderId="0" xfId="0" applyFont="1"/>
    <xf numFmtId="3" fontId="12" fillId="2" borderId="28" xfId="1" applyNumberFormat="1" applyFont="1" applyFill="1" applyBorder="1" applyAlignment="1">
      <alignment horizontal="center" vertical="center" wrapText="1"/>
    </xf>
    <xf numFmtId="0" fontId="5" fillId="0" borderId="41" xfId="1" applyFont="1" applyBorder="1" applyAlignment="1">
      <alignment horizontal="left" vertical="top" wrapText="1"/>
    </xf>
    <xf numFmtId="0" fontId="5" fillId="0" borderId="41" xfId="1" applyFont="1" applyBorder="1" applyAlignment="1">
      <alignment horizontal="left" vertical="top"/>
    </xf>
    <xf numFmtId="0" fontId="5" fillId="0" borderId="26" xfId="1" applyFont="1" applyBorder="1" applyAlignment="1">
      <alignment horizontal="left" vertical="top" wrapText="1"/>
    </xf>
    <xf numFmtId="0" fontId="12" fillId="2" borderId="42" xfId="1" applyFont="1" applyFill="1" applyBorder="1" applyAlignment="1">
      <alignment horizontal="center" vertical="center" wrapText="1"/>
    </xf>
    <xf numFmtId="1" fontId="5" fillId="0" borderId="43" xfId="1" applyNumberFormat="1" applyFont="1" applyBorder="1" applyAlignment="1">
      <alignment horizontal="center" vertical="top"/>
    </xf>
    <xf numFmtId="1" fontId="5" fillId="0" borderId="44" xfId="1" applyNumberFormat="1" applyFont="1" applyBorder="1" applyAlignment="1">
      <alignment horizontal="center" vertical="top"/>
    </xf>
    <xf numFmtId="1" fontId="5" fillId="0" borderId="47" xfId="1" applyNumberFormat="1" applyFont="1" applyBorder="1" applyAlignment="1">
      <alignment horizontal="center" vertical="top"/>
    </xf>
    <xf numFmtId="9" fontId="5" fillId="0" borderId="47" xfId="1" applyNumberFormat="1" applyFont="1" applyBorder="1" applyAlignment="1">
      <alignment horizontal="center" vertical="top"/>
    </xf>
    <xf numFmtId="2" fontId="7" fillId="0" borderId="47" xfId="1" applyNumberFormat="1" applyFont="1" applyBorder="1" applyAlignment="1">
      <alignment horizontal="left" vertical="center" indent="2"/>
    </xf>
    <xf numFmtId="0" fontId="5" fillId="0" borderId="7" xfId="1" applyFont="1" applyBorder="1" applyAlignment="1">
      <alignment horizontal="left" vertical="top" wrapText="1"/>
    </xf>
    <xf numFmtId="0" fontId="7" fillId="0" borderId="4" xfId="0" applyFont="1" applyBorder="1" applyAlignment="1">
      <alignment wrapText="1"/>
    </xf>
    <xf numFmtId="0" fontId="5" fillId="0" borderId="4" xfId="0" applyFont="1" applyBorder="1"/>
    <xf numFmtId="0" fontId="5" fillId="0" borderId="34" xfId="4" applyFont="1" applyBorder="1" applyAlignment="1">
      <alignment vertical="top"/>
    </xf>
    <xf numFmtId="0" fontId="5" fillId="0" borderId="32" xfId="4" applyFont="1" applyBorder="1" applyAlignment="1">
      <alignment vertical="top"/>
    </xf>
    <xf numFmtId="9" fontId="5" fillId="0" borderId="30" xfId="4" applyNumberFormat="1" applyFont="1" applyBorder="1" applyAlignment="1">
      <alignment horizontal="left" vertical="top"/>
    </xf>
    <xf numFmtId="9" fontId="5" fillId="0" borderId="31" xfId="4" applyNumberFormat="1" applyFont="1" applyBorder="1" applyAlignment="1">
      <alignment horizontal="left" vertical="top"/>
    </xf>
    <xf numFmtId="0" fontId="9" fillId="0" borderId="41" xfId="0" applyFont="1" applyBorder="1"/>
    <xf numFmtId="0" fontId="9" fillId="0" borderId="48" xfId="0" applyFont="1" applyBorder="1"/>
    <xf numFmtId="0" fontId="7" fillId="0" borderId="31" xfId="0" applyFont="1" applyBorder="1"/>
    <xf numFmtId="0" fontId="7" fillId="0" borderId="31" xfId="0" applyFont="1" applyBorder="1" applyAlignment="1">
      <alignment horizontal="left"/>
    </xf>
    <xf numFmtId="0" fontId="7" fillId="0" borderId="49" xfId="0" applyFont="1" applyBorder="1"/>
    <xf numFmtId="0" fontId="7" fillId="0" borderId="13" xfId="0" applyFont="1" applyBorder="1" applyAlignment="1">
      <alignment horizontal="left"/>
    </xf>
    <xf numFmtId="0" fontId="11" fillId="0" borderId="0" xfId="0" applyFont="1" applyAlignment="1">
      <alignment horizontal="center" vertical="center" wrapText="1"/>
    </xf>
    <xf numFmtId="0" fontId="17" fillId="0" borderId="0" xfId="0" applyFont="1" applyAlignment="1">
      <alignment vertical="center" wrapText="1"/>
    </xf>
    <xf numFmtId="0" fontId="18" fillId="0" borderId="0" xfId="0" applyFont="1" applyAlignment="1">
      <alignment vertical="center" wrapText="1"/>
    </xf>
    <xf numFmtId="0" fontId="17" fillId="0" borderId="0" xfId="0" applyFont="1" applyAlignment="1">
      <alignment horizontal="left" vertical="center" wrapText="1" indent="3"/>
    </xf>
    <xf numFmtId="0" fontId="11" fillId="0" borderId="0" xfId="0" applyFont="1" applyAlignment="1">
      <alignment wrapText="1"/>
    </xf>
    <xf numFmtId="0" fontId="0" fillId="0" borderId="0" xfId="0" applyAlignment="1">
      <alignment horizontal="left" vertical="center" wrapText="1" indent="2"/>
    </xf>
    <xf numFmtId="0" fontId="0" fillId="0" borderId="0" xfId="0" applyAlignment="1">
      <alignment horizontal="left" vertical="center" indent="10"/>
    </xf>
    <xf numFmtId="0" fontId="0" fillId="0" borderId="0" xfId="0" applyAlignment="1">
      <alignment horizontal="left" vertical="center" wrapText="1" indent="8"/>
    </xf>
    <xf numFmtId="0" fontId="19" fillId="0" borderId="0" xfId="0" applyFont="1" applyAlignment="1">
      <alignment horizontal="left" vertical="center" wrapText="1" indent="2"/>
    </xf>
    <xf numFmtId="0" fontId="0" fillId="0" borderId="0" xfId="0" applyAlignment="1">
      <alignment horizontal="left" vertical="center" indent="7"/>
    </xf>
    <xf numFmtId="0" fontId="0" fillId="0" borderId="0" xfId="0" applyAlignment="1">
      <alignment horizontal="left" wrapText="1" indent="4"/>
    </xf>
    <xf numFmtId="0" fontId="0" fillId="0" borderId="0" xfId="0" applyAlignment="1">
      <alignment horizontal="left" indent="4"/>
    </xf>
    <xf numFmtId="0" fontId="0" fillId="0" borderId="0" xfId="0" applyAlignment="1">
      <alignment horizontal="left" vertical="center" wrapText="1" indent="10"/>
    </xf>
    <xf numFmtId="0" fontId="0" fillId="0" borderId="0" xfId="0" applyAlignment="1">
      <alignment horizontal="left" vertical="center" indent="8"/>
    </xf>
    <xf numFmtId="0" fontId="0" fillId="0" borderId="0" xfId="0" applyAlignment="1">
      <alignment horizontal="left" wrapText="1" indent="10"/>
    </xf>
    <xf numFmtId="0" fontId="0" fillId="0" borderId="0" xfId="0" applyAlignment="1">
      <alignment horizontal="left" indent="10"/>
    </xf>
    <xf numFmtId="0" fontId="11" fillId="0" borderId="0" xfId="0" applyFont="1" applyAlignment="1">
      <alignment horizontal="left"/>
    </xf>
    <xf numFmtId="0" fontId="0" fillId="0" borderId="0" xfId="0" applyAlignment="1">
      <alignment wrapText="1"/>
    </xf>
    <xf numFmtId="1" fontId="10" fillId="0" borderId="0" xfId="1" applyNumberFormat="1" applyFont="1" applyAlignment="1">
      <alignment horizontal="left" vertical="top"/>
    </xf>
    <xf numFmtId="1" fontId="13" fillId="0" borderId="0" xfId="1" applyNumberFormat="1" applyFont="1" applyAlignment="1">
      <alignment horizontal="left" vertical="top"/>
    </xf>
    <xf numFmtId="1" fontId="10" fillId="0" borderId="13" xfId="1" applyNumberFormat="1" applyFont="1" applyBorder="1" applyAlignment="1">
      <alignment horizontal="left" vertical="top"/>
    </xf>
    <xf numFmtId="1" fontId="13" fillId="0" borderId="13" xfId="1" applyNumberFormat="1" applyFont="1" applyBorder="1" applyAlignment="1">
      <alignment horizontal="left" vertical="top"/>
    </xf>
    <xf numFmtId="0" fontId="10" fillId="0" borderId="45" xfId="1" applyFont="1" applyBorder="1" applyAlignment="1">
      <alignment horizontal="center" vertical="top" wrapText="1"/>
    </xf>
    <xf numFmtId="0" fontId="10" fillId="0" borderId="38" xfId="1" applyFont="1" applyBorder="1" applyAlignment="1">
      <alignment horizontal="center" vertical="top" wrapText="1"/>
    </xf>
    <xf numFmtId="0" fontId="10" fillId="0" borderId="46" xfId="1" applyFont="1" applyBorder="1" applyAlignment="1">
      <alignment horizontal="center" vertical="top" wrapText="1"/>
    </xf>
    <xf numFmtId="1" fontId="10" fillId="0" borderId="39" xfId="1" applyNumberFormat="1" applyFont="1" applyBorder="1" applyAlignment="1">
      <alignment horizontal="center" vertical="top" wrapText="1"/>
    </xf>
    <xf numFmtId="1" fontId="10" fillId="0" borderId="40" xfId="1" applyNumberFormat="1" applyFont="1" applyBorder="1" applyAlignment="1">
      <alignment horizontal="center" vertical="top" wrapText="1"/>
    </xf>
    <xf numFmtId="0" fontId="5" fillId="0" borderId="7" xfId="1" applyFont="1" applyBorder="1" applyAlignment="1">
      <alignment horizontal="left" vertical="top" wrapText="1"/>
    </xf>
    <xf numFmtId="0" fontId="5" fillId="0" borderId="4" xfId="1" applyFont="1" applyBorder="1" applyAlignment="1">
      <alignment horizontal="left" vertical="top" wrapText="1"/>
    </xf>
  </cellXfs>
  <cellStyles count="5">
    <cellStyle name="Normal" xfId="0" builtinId="0"/>
    <cellStyle name="Normal 2" xfId="1" xr:uid="{D21AC328-8CFA-46E6-A89D-7A9FCA0DFCF2}"/>
    <cellStyle name="Normal_Sheet1" xfId="3" xr:uid="{68726EB2-45D6-48D9-9AC2-8E1F4FA73CE4}"/>
    <cellStyle name="Normal_Sheet3" xfId="4" xr:uid="{FC07B348-5C9A-4F64-9761-76061764E035}"/>
    <cellStyle name="Normal_Sheet4 2" xfId="2" xr:uid="{CF0EBA80-FD88-4385-9A4D-D120004B953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7814C-3A67-4A8F-A99F-34D2BC886C44}">
  <dimension ref="A1:B21"/>
  <sheetViews>
    <sheetView tabSelected="1" workbookViewId="0"/>
  </sheetViews>
  <sheetFormatPr defaultRowHeight="15" x14ac:dyDescent="0.25"/>
  <cols>
    <col min="1" max="1" width="105" style="166" customWidth="1"/>
  </cols>
  <sheetData>
    <row r="1" spans="1:2" ht="25.15" customHeight="1" x14ac:dyDescent="0.25">
      <c r="A1" s="149" t="s">
        <v>38</v>
      </c>
    </row>
    <row r="2" spans="1:2" ht="34.9" customHeight="1" x14ac:dyDescent="0.25">
      <c r="A2" s="150" t="s">
        <v>52</v>
      </c>
    </row>
    <row r="3" spans="1:2" ht="18" customHeight="1" x14ac:dyDescent="0.25">
      <c r="A3" s="151" t="s">
        <v>39</v>
      </c>
    </row>
    <row r="4" spans="1:2" ht="18" customHeight="1" x14ac:dyDescent="0.25">
      <c r="A4" s="152" t="s">
        <v>45</v>
      </c>
    </row>
    <row r="5" spans="1:2" ht="18" customHeight="1" x14ac:dyDescent="0.25">
      <c r="A5" s="152" t="s">
        <v>53</v>
      </c>
    </row>
    <row r="6" spans="1:2" x14ac:dyDescent="0.25">
      <c r="A6" s="150"/>
    </row>
    <row r="7" spans="1:2" ht="19.899999999999999" customHeight="1" x14ac:dyDescent="0.25">
      <c r="A7" s="153" t="s">
        <v>43</v>
      </c>
    </row>
    <row r="8" spans="1:2" ht="18" customHeight="1" x14ac:dyDescent="0.25">
      <c r="A8" s="154" t="s">
        <v>46</v>
      </c>
    </row>
    <row r="9" spans="1:2" ht="18" customHeight="1" x14ac:dyDescent="0.25">
      <c r="A9" s="155" t="s">
        <v>47</v>
      </c>
    </row>
    <row r="10" spans="1:2" ht="18" customHeight="1" x14ac:dyDescent="0.25">
      <c r="A10" s="155" t="s">
        <v>48</v>
      </c>
    </row>
    <row r="11" spans="1:2" ht="18" customHeight="1" x14ac:dyDescent="0.25">
      <c r="A11" s="156"/>
    </row>
    <row r="12" spans="1:2" ht="19.899999999999999" customHeight="1" x14ac:dyDescent="0.25">
      <c r="A12" s="157" t="s">
        <v>40</v>
      </c>
      <c r="B12" s="158"/>
    </row>
    <row r="13" spans="1:2" ht="30" x14ac:dyDescent="0.25">
      <c r="A13" s="154" t="s">
        <v>54</v>
      </c>
      <c r="B13" s="158"/>
    </row>
    <row r="14" spans="1:2" s="160" customFormat="1" ht="18" customHeight="1" x14ac:dyDescent="0.25">
      <c r="A14" s="159" t="s">
        <v>49</v>
      </c>
    </row>
    <row r="15" spans="1:2" s="162" customFormat="1" ht="33" customHeight="1" x14ac:dyDescent="0.25">
      <c r="A15" s="161" t="s">
        <v>50</v>
      </c>
    </row>
    <row r="16" spans="1:2" s="160" customFormat="1" ht="18" customHeight="1" x14ac:dyDescent="0.25">
      <c r="A16" s="159" t="s">
        <v>51</v>
      </c>
    </row>
    <row r="17" spans="1:1" s="155" customFormat="1" ht="18" customHeight="1" x14ac:dyDescent="0.25">
      <c r="A17" s="161" t="s">
        <v>41</v>
      </c>
    </row>
    <row r="18" spans="1:1" s="164" customFormat="1" ht="31.9" customHeight="1" x14ac:dyDescent="0.25">
      <c r="A18" s="163" t="s">
        <v>42</v>
      </c>
    </row>
    <row r="20" spans="1:1" s="4" customFormat="1" ht="18" customHeight="1" x14ac:dyDescent="0.25">
      <c r="A20" s="165" t="s">
        <v>44</v>
      </c>
    </row>
    <row r="21" spans="1:1" ht="70.150000000000006" customHeight="1" x14ac:dyDescent="0.25">
      <c r="A21" s="150" t="s">
        <v>55</v>
      </c>
    </row>
  </sheetData>
  <sheetProtection algorithmName="SHA-512" hashValue="PrVf/1IyDRKsl88jgwQijF3hzixN72IyrnDDR9lPBM8IB3LucMaHZzU+cC6P/QOqboDdkNHy/0LCswxkNILe3w==" saltValue="cNlGo9qIsU9+bTx442Ngqw==" spinCount="100000" sheet="1" objects="1" scenarios="1" formatCell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0EE1C-483D-41D9-B1E1-F73D43B70D47}">
  <dimension ref="A1:M10"/>
  <sheetViews>
    <sheetView workbookViewId="0">
      <selection sqref="A1:D1"/>
    </sheetView>
  </sheetViews>
  <sheetFormatPr defaultRowHeight="15" x14ac:dyDescent="0.25"/>
  <cols>
    <col min="1" max="1" width="11.7109375" style="4" customWidth="1"/>
    <col min="2" max="2" width="32.85546875" style="4" customWidth="1"/>
    <col min="3" max="3" width="12.140625" style="4" customWidth="1"/>
    <col min="4" max="5" width="15.7109375" style="4" customWidth="1"/>
    <col min="6" max="6" width="11.5703125" style="4" customWidth="1"/>
    <col min="7" max="7" width="10.7109375" style="4" customWidth="1"/>
    <col min="8" max="8" width="15.7109375" style="4" customWidth="1"/>
    <col min="9" max="9" width="22.7109375" style="4" customWidth="1"/>
    <col min="10" max="10" width="30.5703125" style="4" customWidth="1"/>
    <col min="11" max="11" width="17.140625" style="4" customWidth="1"/>
    <col min="12" max="12" width="17.7109375" style="4" customWidth="1"/>
    <col min="13" max="13" width="17.5703125" style="4" customWidth="1"/>
  </cols>
  <sheetData>
    <row r="1" spans="1:13" ht="15.75" x14ac:dyDescent="0.25">
      <c r="A1" s="167" t="s">
        <v>58</v>
      </c>
      <c r="B1" s="167"/>
      <c r="C1" s="167"/>
      <c r="D1" s="167"/>
      <c r="E1" s="2"/>
      <c r="F1" s="3"/>
      <c r="G1" s="2"/>
      <c r="H1" s="2"/>
      <c r="I1" s="2"/>
      <c r="J1" s="2"/>
      <c r="K1" s="2"/>
      <c r="L1" s="2"/>
      <c r="M1" s="2"/>
    </row>
    <row r="2" spans="1:13" ht="15.75" x14ac:dyDescent="0.25">
      <c r="A2" s="167"/>
      <c r="B2" s="168"/>
      <c r="C2" s="1"/>
      <c r="D2" s="2"/>
      <c r="E2" s="2"/>
      <c r="F2" s="3"/>
      <c r="G2" s="2"/>
      <c r="H2" s="2"/>
      <c r="I2" s="2"/>
      <c r="J2" s="2"/>
      <c r="K2" s="2"/>
      <c r="L2" s="2"/>
      <c r="M2" s="2"/>
    </row>
    <row r="3" spans="1:13" ht="16.5" thickBot="1" x14ac:dyDescent="0.3">
      <c r="A3" s="9"/>
      <c r="B3" s="10"/>
      <c r="C3" s="1"/>
      <c r="D3" s="2"/>
      <c r="E3" s="2"/>
      <c r="F3" s="3"/>
      <c r="G3" s="2"/>
      <c r="H3" s="2"/>
      <c r="I3" s="2"/>
      <c r="J3" s="2"/>
      <c r="K3" s="2"/>
      <c r="L3" s="2"/>
      <c r="M3" s="2"/>
    </row>
    <row r="4" spans="1:13" s="125" customFormat="1" ht="15.75" x14ac:dyDescent="0.25">
      <c r="A4" s="169"/>
      <c r="B4" s="170"/>
      <c r="C4" s="171" t="s">
        <v>30</v>
      </c>
      <c r="D4" s="172"/>
      <c r="E4" s="172"/>
      <c r="F4" s="172"/>
      <c r="G4" s="173"/>
      <c r="H4" s="174" t="s">
        <v>37</v>
      </c>
      <c r="I4" s="174"/>
      <c r="J4" s="174"/>
      <c r="K4" s="174"/>
      <c r="L4" s="174"/>
      <c r="M4" s="175"/>
    </row>
    <row r="5" spans="1:13" s="14" customFormat="1" ht="109.9" customHeight="1" x14ac:dyDescent="0.25">
      <c r="A5" s="99" t="s">
        <v>0</v>
      </c>
      <c r="B5" s="126" t="s">
        <v>1</v>
      </c>
      <c r="C5" s="100" t="s">
        <v>8</v>
      </c>
      <c r="D5" s="101" t="s">
        <v>29</v>
      </c>
      <c r="E5" s="102" t="s">
        <v>9</v>
      </c>
      <c r="F5" s="103" t="s">
        <v>10</v>
      </c>
      <c r="G5" s="104" t="s">
        <v>11</v>
      </c>
      <c r="H5" s="130" t="s">
        <v>2</v>
      </c>
      <c r="I5" s="101" t="s">
        <v>3</v>
      </c>
      <c r="J5" s="124" t="s">
        <v>4</v>
      </c>
      <c r="K5" s="105" t="s">
        <v>34</v>
      </c>
      <c r="L5" s="101" t="s">
        <v>35</v>
      </c>
      <c r="M5" s="106" t="s">
        <v>36</v>
      </c>
    </row>
    <row r="6" spans="1:13" s="6" customFormat="1" x14ac:dyDescent="0.25">
      <c r="A6" s="107">
        <v>300512450</v>
      </c>
      <c r="B6" s="127" t="s">
        <v>5</v>
      </c>
      <c r="C6" s="108">
        <v>100</v>
      </c>
      <c r="D6" s="133">
        <v>83</v>
      </c>
      <c r="E6" s="134">
        <f>D6/C6</f>
        <v>0.83</v>
      </c>
      <c r="F6" s="135">
        <v>6460.95</v>
      </c>
      <c r="G6" s="109">
        <v>77.842771084337329</v>
      </c>
      <c r="H6" s="131">
        <v>83</v>
      </c>
      <c r="I6" s="110">
        <v>25</v>
      </c>
      <c r="J6" s="111"/>
      <c r="K6" s="112"/>
      <c r="L6" s="110">
        <f>I6+J6</f>
        <v>25</v>
      </c>
      <c r="M6" s="113">
        <f>L6/H6</f>
        <v>0.30120481927710846</v>
      </c>
    </row>
    <row r="7" spans="1:13" s="6" customFormat="1" x14ac:dyDescent="0.25">
      <c r="A7" s="107">
        <v>300513290</v>
      </c>
      <c r="B7" s="127" t="s">
        <v>6</v>
      </c>
      <c r="C7" s="108">
        <v>170</v>
      </c>
      <c r="D7" s="133">
        <v>161</v>
      </c>
      <c r="E7" s="134">
        <f>D7/C7</f>
        <v>0.94705882352941173</v>
      </c>
      <c r="F7" s="135">
        <v>8512.25</v>
      </c>
      <c r="G7" s="109">
        <v>52.871118012422336</v>
      </c>
      <c r="H7" s="131">
        <v>161</v>
      </c>
      <c r="I7" s="110">
        <v>23</v>
      </c>
      <c r="J7" s="111">
        <v>1</v>
      </c>
      <c r="K7" s="112"/>
      <c r="L7" s="110">
        <f t="shared" ref="L7:L10" si="0">I7+J7</f>
        <v>24</v>
      </c>
      <c r="M7" s="113">
        <f>L7/H7</f>
        <v>0.14906832298136646</v>
      </c>
    </row>
    <row r="8" spans="1:13" s="6" customFormat="1" x14ac:dyDescent="0.25">
      <c r="A8" s="107">
        <v>113000000</v>
      </c>
      <c r="B8" s="128" t="s">
        <v>57</v>
      </c>
      <c r="C8" s="108">
        <v>300</v>
      </c>
      <c r="D8" s="133">
        <v>305</v>
      </c>
      <c r="E8" s="134">
        <f>D8/C8</f>
        <v>1.0166666666666666</v>
      </c>
      <c r="F8" s="135">
        <v>25187.9</v>
      </c>
      <c r="G8" s="109">
        <v>82.583278688524629</v>
      </c>
      <c r="H8" s="131">
        <v>305</v>
      </c>
      <c r="I8" s="110">
        <v>118</v>
      </c>
      <c r="J8" s="111"/>
      <c r="K8" s="112"/>
      <c r="L8" s="110">
        <f t="shared" si="0"/>
        <v>118</v>
      </c>
      <c r="M8" s="113">
        <f t="shared" ref="M8:M10" si="1">L8/H8</f>
        <v>0.38688524590163936</v>
      </c>
    </row>
    <row r="9" spans="1:13" s="6" customFormat="1" x14ac:dyDescent="0.25">
      <c r="A9" s="107">
        <v>421394952</v>
      </c>
      <c r="B9" s="128" t="s">
        <v>56</v>
      </c>
      <c r="C9" s="108">
        <v>90</v>
      </c>
      <c r="D9" s="133">
        <v>97</v>
      </c>
      <c r="E9" s="134">
        <f>D9/C9</f>
        <v>1.0777777777777777</v>
      </c>
      <c r="F9" s="135">
        <v>15579.8</v>
      </c>
      <c r="G9" s="109">
        <v>160.61649484536082</v>
      </c>
      <c r="H9" s="131">
        <v>97</v>
      </c>
      <c r="I9" s="110">
        <v>72</v>
      </c>
      <c r="J9" s="111"/>
      <c r="K9" s="112"/>
      <c r="L9" s="110">
        <f t="shared" si="0"/>
        <v>72</v>
      </c>
      <c r="M9" s="113">
        <f t="shared" si="1"/>
        <v>0.74226804123711343</v>
      </c>
    </row>
    <row r="10" spans="1:13" s="6" customFormat="1" ht="15.75" thickBot="1" x14ac:dyDescent="0.3">
      <c r="A10" s="114">
        <v>420486672</v>
      </c>
      <c r="B10" s="129" t="s">
        <v>7</v>
      </c>
      <c r="C10" s="115">
        <v>75</v>
      </c>
      <c r="D10" s="116">
        <v>80</v>
      </c>
      <c r="E10" s="117">
        <f>D10/C10</f>
        <v>1.0666666666666667</v>
      </c>
      <c r="F10" s="118">
        <v>8298</v>
      </c>
      <c r="G10" s="119">
        <v>103.72500000000002</v>
      </c>
      <c r="H10" s="132">
        <v>80</v>
      </c>
      <c r="I10" s="120">
        <v>26</v>
      </c>
      <c r="J10" s="121"/>
      <c r="K10" s="122"/>
      <c r="L10" s="120">
        <f t="shared" si="0"/>
        <v>26</v>
      </c>
      <c r="M10" s="123">
        <f t="shared" si="1"/>
        <v>0.32500000000000001</v>
      </c>
    </row>
  </sheetData>
  <sheetProtection algorithmName="SHA-512" hashValue="RrcJWF9Ns1LYz5i2rPDpbSQHuPpr+Fo8gFsn5b+obNhYiFonjGDfL6y/FqHqxaO6faCLJg5oHRlvxj5SD7D2Kg==" saltValue="3W3aeEbJMaZ+s2rjIfA4HA==" spinCount="100000" sheet="1" objects="1" scenarios="1" formatCells="0" formatColumns="0" formatRows="0" sort="0"/>
  <mergeCells count="5">
    <mergeCell ref="A1:D1"/>
    <mergeCell ref="A2:B2"/>
    <mergeCell ref="A4:B4"/>
    <mergeCell ref="C4:G4"/>
    <mergeCell ref="H4:M4"/>
  </mergeCells>
  <conditionalFormatting sqref="B4">
    <cfRule type="duplicateValues" dxfId="0" priority="1"/>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32F5C-4D50-4A50-9AC9-22A8BA9265CC}">
  <dimension ref="A1:P36"/>
  <sheetViews>
    <sheetView workbookViewId="0"/>
  </sheetViews>
  <sheetFormatPr defaultRowHeight="15.75" x14ac:dyDescent="0.25"/>
  <cols>
    <col min="1" max="1" width="30.7109375" style="28" customWidth="1"/>
    <col min="2" max="2" width="13.7109375" style="21" customWidth="1"/>
    <col min="3" max="3" width="9" style="20" customWidth="1"/>
    <col min="4" max="4" width="8.85546875" style="20"/>
    <col min="5" max="5" width="9.42578125" style="22" customWidth="1"/>
    <col min="6" max="6" width="8.85546875" style="20"/>
    <col min="7" max="7" width="30.42578125" style="15" customWidth="1"/>
    <col min="8" max="8" width="12.7109375" style="23" customWidth="1"/>
    <col min="9" max="9" width="8.85546875" style="23"/>
    <col min="10" max="10" width="8.85546875" style="24"/>
    <col min="12" max="12" width="4.42578125" customWidth="1"/>
    <col min="13" max="13" width="11.7109375" customWidth="1"/>
  </cols>
  <sheetData>
    <row r="1" spans="1:16" s="6" customFormat="1" x14ac:dyDescent="0.25">
      <c r="A1" s="25" t="s">
        <v>33</v>
      </c>
      <c r="B1" s="16"/>
      <c r="C1" s="12"/>
      <c r="D1" s="12"/>
      <c r="E1" s="17"/>
      <c r="F1" s="12"/>
      <c r="G1" s="11"/>
      <c r="H1" s="14"/>
      <c r="I1" s="14"/>
      <c r="J1" s="18"/>
    </row>
    <row r="2" spans="1:16" s="6" customFormat="1" x14ac:dyDescent="0.25">
      <c r="A2" s="26"/>
      <c r="B2" s="13"/>
      <c r="C2" s="11"/>
      <c r="D2" s="11"/>
      <c r="E2" s="19"/>
      <c r="F2" s="11"/>
      <c r="G2" s="11"/>
      <c r="H2" s="14"/>
      <c r="I2" s="14"/>
      <c r="J2" s="18"/>
    </row>
    <row r="3" spans="1:16" s="8" customFormat="1" ht="16.5" thickBot="1" x14ac:dyDescent="0.3">
      <c r="A3" s="64" t="s">
        <v>31</v>
      </c>
      <c r="B3" s="65"/>
      <c r="C3" s="66"/>
      <c r="D3" s="66"/>
      <c r="E3" s="67"/>
      <c r="F3" s="66"/>
      <c r="G3" s="64" t="s">
        <v>32</v>
      </c>
      <c r="H3" s="68"/>
      <c r="I3" s="68"/>
      <c r="J3" s="69"/>
    </row>
    <row r="4" spans="1:16" s="35" customFormat="1" ht="16.5" thickBot="1" x14ac:dyDescent="0.3">
      <c r="A4" s="27"/>
      <c r="B4" s="29" t="s">
        <v>16</v>
      </c>
      <c r="C4" s="30" t="s">
        <v>13</v>
      </c>
      <c r="D4" s="30" t="s">
        <v>14</v>
      </c>
      <c r="E4" s="31" t="s">
        <v>15</v>
      </c>
      <c r="F4" s="32"/>
      <c r="G4" s="83"/>
      <c r="H4" s="33" t="s">
        <v>12</v>
      </c>
      <c r="I4" s="29" t="s">
        <v>13</v>
      </c>
      <c r="J4" s="29" t="s">
        <v>14</v>
      </c>
      <c r="K4" s="29" t="s">
        <v>15</v>
      </c>
      <c r="L4" s="34"/>
      <c r="M4" s="29" t="s">
        <v>16</v>
      </c>
      <c r="N4" s="30" t="s">
        <v>13</v>
      </c>
      <c r="O4" s="30" t="s">
        <v>14</v>
      </c>
      <c r="P4" s="31" t="s">
        <v>15</v>
      </c>
    </row>
    <row r="5" spans="1:16" s="7" customFormat="1" ht="15" x14ac:dyDescent="0.25">
      <c r="A5" s="136" t="s">
        <v>5</v>
      </c>
      <c r="B5" s="36" t="s">
        <v>20</v>
      </c>
      <c r="C5" s="37">
        <v>4</v>
      </c>
      <c r="D5" s="37">
        <v>5</v>
      </c>
      <c r="E5" s="38">
        <f>C5/D5</f>
        <v>0.8</v>
      </c>
      <c r="F5" s="39"/>
      <c r="G5" s="61" t="s">
        <v>57</v>
      </c>
      <c r="H5" s="40" t="s">
        <v>28</v>
      </c>
      <c r="I5" s="41">
        <v>3</v>
      </c>
      <c r="J5" s="41">
        <v>25</v>
      </c>
      <c r="K5" s="42">
        <f>I5/J5</f>
        <v>0.12</v>
      </c>
      <c r="L5" s="56"/>
      <c r="M5" s="43" t="s">
        <v>18</v>
      </c>
      <c r="N5" s="44">
        <v>4</v>
      </c>
      <c r="O5" s="44">
        <v>4</v>
      </c>
      <c r="P5" s="45">
        <f t="shared" ref="P5:P17" si="0">N5/O5</f>
        <v>1</v>
      </c>
    </row>
    <row r="6" spans="1:16" s="7" customFormat="1" ht="15" x14ac:dyDescent="0.25">
      <c r="A6" s="87"/>
      <c r="B6" s="46" t="s">
        <v>22</v>
      </c>
      <c r="C6" s="47">
        <v>6</v>
      </c>
      <c r="D6" s="47">
        <v>19</v>
      </c>
      <c r="E6" s="48">
        <f t="shared" ref="E6:E16" si="1">C6/D6</f>
        <v>0.31578947368421051</v>
      </c>
      <c r="F6" s="49"/>
      <c r="G6" s="82"/>
      <c r="H6" s="84" t="s">
        <v>17</v>
      </c>
      <c r="I6" s="85">
        <v>8</v>
      </c>
      <c r="J6" s="85">
        <v>52</v>
      </c>
      <c r="K6" s="86">
        <f t="shared" ref="K6:K8" si="2">I6/J6</f>
        <v>0.15384615384615385</v>
      </c>
      <c r="L6" s="56"/>
      <c r="M6" s="91" t="s">
        <v>27</v>
      </c>
      <c r="N6" s="92">
        <v>22</v>
      </c>
      <c r="O6" s="92">
        <v>23</v>
      </c>
      <c r="P6" s="93">
        <f t="shared" si="0"/>
        <v>0.95652173913043481</v>
      </c>
    </row>
    <row r="7" spans="1:16" s="51" customFormat="1" ht="15" x14ac:dyDescent="0.25">
      <c r="A7" s="137"/>
      <c r="B7" s="46" t="s">
        <v>24</v>
      </c>
      <c r="C7" s="47">
        <v>14</v>
      </c>
      <c r="D7" s="47">
        <v>32</v>
      </c>
      <c r="E7" s="48">
        <f t="shared" si="1"/>
        <v>0.4375</v>
      </c>
      <c r="F7" s="50"/>
      <c r="G7" s="82"/>
      <c r="H7" s="84" t="s">
        <v>19</v>
      </c>
      <c r="I7" s="85">
        <v>2</v>
      </c>
      <c r="J7" s="85">
        <v>15</v>
      </c>
      <c r="K7" s="86">
        <f t="shared" si="2"/>
        <v>0.13333333333333333</v>
      </c>
      <c r="L7" s="56"/>
      <c r="M7" s="91" t="s">
        <v>20</v>
      </c>
      <c r="N7" s="92">
        <v>18</v>
      </c>
      <c r="O7" s="92">
        <v>25</v>
      </c>
      <c r="P7" s="93">
        <f t="shared" si="0"/>
        <v>0.72</v>
      </c>
    </row>
    <row r="8" spans="1:16" s="7" customFormat="1" ht="15" x14ac:dyDescent="0.25">
      <c r="A8" s="87"/>
      <c r="B8" s="46" t="s">
        <v>26</v>
      </c>
      <c r="C8" s="47">
        <v>1</v>
      </c>
      <c r="D8" s="47">
        <v>27</v>
      </c>
      <c r="E8" s="48">
        <f t="shared" si="1"/>
        <v>3.7037037037037035E-2</v>
      </c>
      <c r="F8" s="49"/>
      <c r="G8" s="82"/>
      <c r="H8" s="84" t="s">
        <v>21</v>
      </c>
      <c r="I8" s="85">
        <v>1</v>
      </c>
      <c r="J8" s="85">
        <v>8</v>
      </c>
      <c r="K8" s="86">
        <f t="shared" si="2"/>
        <v>0.125</v>
      </c>
      <c r="L8" s="56"/>
      <c r="M8" s="91" t="s">
        <v>22</v>
      </c>
      <c r="N8" s="92">
        <v>21</v>
      </c>
      <c r="O8" s="92">
        <v>49</v>
      </c>
      <c r="P8" s="93">
        <f t="shared" si="0"/>
        <v>0.42857142857142855</v>
      </c>
    </row>
    <row r="9" spans="1:16" s="7" customFormat="1" thickBot="1" x14ac:dyDescent="0.3">
      <c r="A9" s="87"/>
      <c r="B9" s="52" t="s">
        <v>25</v>
      </c>
      <c r="C9" s="53">
        <f>SUM(C5:C8)</f>
        <v>25</v>
      </c>
      <c r="D9" s="53">
        <f>SUM(D5:D8)</f>
        <v>83</v>
      </c>
      <c r="E9" s="54">
        <f t="shared" si="1"/>
        <v>0.30120481927710846</v>
      </c>
      <c r="F9" s="49"/>
      <c r="G9" s="82"/>
      <c r="H9" s="82"/>
      <c r="I9" s="147"/>
      <c r="J9" s="147"/>
      <c r="K9" s="145"/>
      <c r="L9" s="56"/>
      <c r="M9" s="91" t="s">
        <v>24</v>
      </c>
      <c r="N9" s="92">
        <v>29</v>
      </c>
      <c r="O9" s="92">
        <v>67</v>
      </c>
      <c r="P9" s="94">
        <f t="shared" si="0"/>
        <v>0.43283582089552236</v>
      </c>
    </row>
    <row r="10" spans="1:16" s="7" customFormat="1" ht="15" x14ac:dyDescent="0.25">
      <c r="A10" s="136" t="s">
        <v>6</v>
      </c>
      <c r="B10" s="43" t="s">
        <v>18</v>
      </c>
      <c r="C10" s="44">
        <v>0</v>
      </c>
      <c r="D10" s="44">
        <v>4</v>
      </c>
      <c r="E10" s="45">
        <f t="shared" si="1"/>
        <v>0</v>
      </c>
      <c r="F10" s="49"/>
      <c r="G10" s="63"/>
      <c r="H10" s="82"/>
      <c r="I10" s="148"/>
      <c r="J10" s="148"/>
      <c r="K10" s="146"/>
      <c r="L10" s="56"/>
      <c r="M10" s="91" t="s">
        <v>26</v>
      </c>
      <c r="N10" s="92">
        <v>10</v>
      </c>
      <c r="O10" s="92">
        <v>37</v>
      </c>
      <c r="P10" s="94">
        <f t="shared" si="0"/>
        <v>0.27027027027027029</v>
      </c>
    </row>
    <row r="11" spans="1:16" s="7" customFormat="1" thickBot="1" x14ac:dyDescent="0.3">
      <c r="A11" s="87"/>
      <c r="B11" s="46" t="s">
        <v>27</v>
      </c>
      <c r="C11" s="47">
        <v>6</v>
      </c>
      <c r="D11" s="47">
        <v>23</v>
      </c>
      <c r="E11" s="48">
        <f t="shared" si="1"/>
        <v>0.2608695652173913</v>
      </c>
      <c r="F11" s="49"/>
      <c r="G11" s="63"/>
      <c r="H11" s="70" t="s">
        <v>25</v>
      </c>
      <c r="I11" s="71">
        <f>SUM(I5:I8)</f>
        <v>14</v>
      </c>
      <c r="J11" s="71">
        <f>SUM(J5:J8)</f>
        <v>100</v>
      </c>
      <c r="K11" s="72">
        <f>I11/J11</f>
        <v>0.14000000000000001</v>
      </c>
      <c r="L11" s="56"/>
      <c r="M11" s="95" t="s">
        <v>25</v>
      </c>
      <c r="N11" s="73">
        <f>SUM(N5:N10)</f>
        <v>104</v>
      </c>
      <c r="O11" s="73">
        <f>SUM(O5:O10)</f>
        <v>205</v>
      </c>
      <c r="P11" s="74">
        <f t="shared" si="0"/>
        <v>0.50731707317073171</v>
      </c>
    </row>
    <row r="12" spans="1:16" s="7" customFormat="1" ht="15" x14ac:dyDescent="0.25">
      <c r="A12" s="87"/>
      <c r="B12" s="46" t="s">
        <v>20</v>
      </c>
      <c r="C12" s="47">
        <v>4</v>
      </c>
      <c r="D12" s="47">
        <v>45</v>
      </c>
      <c r="E12" s="48">
        <f t="shared" si="1"/>
        <v>8.8888888888888892E-2</v>
      </c>
      <c r="F12" s="49"/>
      <c r="G12" s="75" t="s">
        <v>7</v>
      </c>
      <c r="H12" s="140"/>
      <c r="I12" s="76"/>
      <c r="J12" s="76"/>
      <c r="K12" s="141"/>
      <c r="L12" s="76"/>
      <c r="M12" s="43" t="s">
        <v>27</v>
      </c>
      <c r="N12" s="44">
        <v>1</v>
      </c>
      <c r="O12" s="44">
        <v>1</v>
      </c>
      <c r="P12" s="45">
        <f t="shared" si="0"/>
        <v>1</v>
      </c>
    </row>
    <row r="13" spans="1:16" s="7" customFormat="1" ht="15" x14ac:dyDescent="0.25">
      <c r="A13" s="87"/>
      <c r="B13" s="46" t="s">
        <v>22</v>
      </c>
      <c r="C13" s="47">
        <v>9</v>
      </c>
      <c r="D13" s="47">
        <v>31</v>
      </c>
      <c r="E13" s="48">
        <f t="shared" si="1"/>
        <v>0.29032258064516131</v>
      </c>
      <c r="F13" s="49"/>
      <c r="G13" s="63"/>
      <c r="H13" s="63"/>
      <c r="I13" s="56"/>
      <c r="J13" s="56"/>
      <c r="K13" s="142"/>
      <c r="L13" s="56"/>
      <c r="M13" s="91" t="s">
        <v>20</v>
      </c>
      <c r="N13" s="92">
        <v>3</v>
      </c>
      <c r="O13" s="92">
        <v>6</v>
      </c>
      <c r="P13" s="93">
        <f t="shared" si="0"/>
        <v>0.5</v>
      </c>
    </row>
    <row r="14" spans="1:16" s="7" customFormat="1" ht="15" x14ac:dyDescent="0.25">
      <c r="A14" s="138"/>
      <c r="B14" s="46" t="s">
        <v>24</v>
      </c>
      <c r="C14" s="47">
        <v>4</v>
      </c>
      <c r="D14" s="47">
        <v>39</v>
      </c>
      <c r="E14" s="55">
        <f t="shared" si="1"/>
        <v>0.10256410256410256</v>
      </c>
      <c r="F14" s="57"/>
      <c r="G14" s="63"/>
      <c r="H14" s="84" t="s">
        <v>21</v>
      </c>
      <c r="I14" s="85">
        <v>1</v>
      </c>
      <c r="J14" s="85">
        <v>1</v>
      </c>
      <c r="K14" s="86">
        <f>I14/J14</f>
        <v>1</v>
      </c>
      <c r="L14" s="56"/>
      <c r="M14" s="91" t="s">
        <v>22</v>
      </c>
      <c r="N14" s="92">
        <v>11</v>
      </c>
      <c r="O14" s="92">
        <v>20</v>
      </c>
      <c r="P14" s="93">
        <f t="shared" si="0"/>
        <v>0.55000000000000004</v>
      </c>
    </row>
    <row r="15" spans="1:16" s="7" customFormat="1" ht="15" x14ac:dyDescent="0.25">
      <c r="A15" s="138"/>
      <c r="B15" s="46" t="s">
        <v>26</v>
      </c>
      <c r="C15" s="47">
        <v>0</v>
      </c>
      <c r="D15" s="47">
        <v>19</v>
      </c>
      <c r="E15" s="55">
        <f t="shared" si="1"/>
        <v>0</v>
      </c>
      <c r="F15" s="57"/>
      <c r="G15" s="63"/>
      <c r="H15" s="84" t="s">
        <v>23</v>
      </c>
      <c r="I15" s="85">
        <v>0</v>
      </c>
      <c r="J15" s="85">
        <v>1</v>
      </c>
      <c r="K15" s="86">
        <f>I15/J15</f>
        <v>0</v>
      </c>
      <c r="L15" s="56"/>
      <c r="M15" s="91" t="s">
        <v>24</v>
      </c>
      <c r="N15" s="92">
        <v>7</v>
      </c>
      <c r="O15" s="92">
        <v>16</v>
      </c>
      <c r="P15" s="93">
        <f t="shared" si="0"/>
        <v>0.4375</v>
      </c>
    </row>
    <row r="16" spans="1:16" s="7" customFormat="1" thickBot="1" x14ac:dyDescent="0.3">
      <c r="A16" s="138"/>
      <c r="B16" s="58" t="s">
        <v>25</v>
      </c>
      <c r="C16" s="59">
        <f>SUM(C10:C15)</f>
        <v>23</v>
      </c>
      <c r="D16" s="59">
        <f>SUM(D10:D15)</f>
        <v>161</v>
      </c>
      <c r="E16" s="60">
        <f t="shared" si="1"/>
        <v>0.14285714285714285</v>
      </c>
      <c r="F16" s="57"/>
      <c r="G16" s="63"/>
      <c r="H16" s="143"/>
      <c r="K16" s="144"/>
      <c r="L16" s="56"/>
      <c r="M16" s="91" t="s">
        <v>26</v>
      </c>
      <c r="N16" s="92">
        <v>3</v>
      </c>
      <c r="O16" s="92">
        <v>35</v>
      </c>
      <c r="P16" s="93">
        <f t="shared" si="0"/>
        <v>8.5714285714285715E-2</v>
      </c>
    </row>
    <row r="17" spans="1:16" s="7" customFormat="1" thickBot="1" x14ac:dyDescent="0.25">
      <c r="A17" s="176" t="s">
        <v>56</v>
      </c>
      <c r="B17" s="43" t="s">
        <v>27</v>
      </c>
      <c r="C17" s="44">
        <v>7</v>
      </c>
      <c r="D17" s="44">
        <v>7</v>
      </c>
      <c r="E17" s="45">
        <f t="shared" ref="E17:E22" si="3">C17/D17</f>
        <v>1</v>
      </c>
      <c r="F17" s="49"/>
      <c r="G17" s="78"/>
      <c r="H17" s="88" t="s">
        <v>25</v>
      </c>
      <c r="I17" s="89">
        <f>SUM(I14:I15)</f>
        <v>1</v>
      </c>
      <c r="J17" s="89">
        <v>2</v>
      </c>
      <c r="K17" s="90">
        <f>I17/J17</f>
        <v>0.5</v>
      </c>
      <c r="L17" s="56"/>
      <c r="M17" s="96" t="s">
        <v>25</v>
      </c>
      <c r="N17" s="97">
        <f>SUM(N12:N16)</f>
        <v>25</v>
      </c>
      <c r="O17" s="97">
        <f>SUM(O12:O16)</f>
        <v>78</v>
      </c>
      <c r="P17" s="98">
        <f t="shared" si="0"/>
        <v>0.32051282051282054</v>
      </c>
    </row>
    <row r="18" spans="1:16" s="7" customFormat="1" ht="15" x14ac:dyDescent="0.25">
      <c r="A18" s="177"/>
      <c r="B18" s="46" t="s">
        <v>20</v>
      </c>
      <c r="C18" s="47">
        <v>11</v>
      </c>
      <c r="D18" s="47">
        <v>16</v>
      </c>
      <c r="E18" s="48">
        <f t="shared" si="3"/>
        <v>0.6875</v>
      </c>
      <c r="F18" s="56"/>
      <c r="G18" s="77"/>
      <c r="H18" s="6"/>
      <c r="I18" s="6"/>
      <c r="J18" s="6"/>
    </row>
    <row r="19" spans="1:16" s="7" customFormat="1" ht="15" x14ac:dyDescent="0.25">
      <c r="A19" s="62"/>
      <c r="B19" s="46" t="s">
        <v>22</v>
      </c>
      <c r="C19" s="47">
        <v>21</v>
      </c>
      <c r="D19" s="47">
        <v>26</v>
      </c>
      <c r="E19" s="48">
        <f t="shared" si="3"/>
        <v>0.80769230769230771</v>
      </c>
      <c r="F19" s="56"/>
      <c r="G19" s="6"/>
      <c r="H19" s="6"/>
      <c r="I19" s="6"/>
      <c r="J19" s="6"/>
    </row>
    <row r="20" spans="1:16" s="7" customFormat="1" ht="15" x14ac:dyDescent="0.25">
      <c r="A20" s="62"/>
      <c r="B20" s="46" t="s">
        <v>24</v>
      </c>
      <c r="C20" s="47">
        <v>22</v>
      </c>
      <c r="D20" s="47">
        <v>30</v>
      </c>
      <c r="E20" s="48">
        <f t="shared" si="3"/>
        <v>0.73333333333333328</v>
      </c>
      <c r="F20" s="56"/>
      <c r="G20" s="6"/>
      <c r="H20" s="6"/>
      <c r="I20" s="6"/>
      <c r="J20" s="6"/>
    </row>
    <row r="21" spans="1:16" s="7" customFormat="1" ht="15" x14ac:dyDescent="0.25">
      <c r="A21" s="62"/>
      <c r="B21" s="46" t="s">
        <v>26</v>
      </c>
      <c r="C21" s="47">
        <v>11</v>
      </c>
      <c r="D21" s="47">
        <v>18</v>
      </c>
      <c r="E21" s="48">
        <f t="shared" si="3"/>
        <v>0.61111111111111116</v>
      </c>
      <c r="F21" s="56"/>
      <c r="G21" s="6"/>
      <c r="H21" s="6"/>
      <c r="I21" s="6"/>
      <c r="J21" s="6"/>
    </row>
    <row r="22" spans="1:16" s="7" customFormat="1" thickBot="1" x14ac:dyDescent="0.3">
      <c r="A22" s="139"/>
      <c r="B22" s="79" t="s">
        <v>25</v>
      </c>
      <c r="C22" s="80">
        <f>SUM(C17:C21)</f>
        <v>72</v>
      </c>
      <c r="D22" s="80">
        <f>SUM(D17:D21)</f>
        <v>97</v>
      </c>
      <c r="E22" s="81">
        <f t="shared" si="3"/>
        <v>0.74226804123711343</v>
      </c>
      <c r="F22" s="56"/>
      <c r="G22" s="6"/>
      <c r="H22" s="6"/>
      <c r="I22" s="6"/>
      <c r="J22" s="6"/>
    </row>
    <row r="23" spans="1:16" s="7" customFormat="1" ht="14.25" x14ac:dyDescent="0.2"/>
    <row r="24" spans="1:16" s="7" customFormat="1" ht="14.25" x14ac:dyDescent="0.2"/>
    <row r="25" spans="1:16" s="7" customFormat="1" ht="14.25" x14ac:dyDescent="0.2"/>
    <row r="26" spans="1:16" s="7" customFormat="1" ht="14.25" x14ac:dyDescent="0.2"/>
    <row r="27" spans="1:16" s="7" customFormat="1" ht="14.25" x14ac:dyDescent="0.2"/>
    <row r="28" spans="1:16" s="7" customFormat="1" ht="14.25" x14ac:dyDescent="0.2"/>
    <row r="29" spans="1:16" s="7" customFormat="1" ht="14.25" x14ac:dyDescent="0.2"/>
    <row r="30" spans="1:16" s="7" customFormat="1" ht="14.25" x14ac:dyDescent="0.2"/>
    <row r="31" spans="1:16" s="7" customFormat="1" ht="14.25" x14ac:dyDescent="0.2"/>
    <row r="32" spans="1:16" s="7" customFormat="1" ht="14.25" x14ac:dyDescent="0.2"/>
    <row r="33" s="7" customFormat="1" ht="14.25" x14ac:dyDescent="0.2"/>
    <row r="34" s="5" customFormat="1" ht="12.75" x14ac:dyDescent="0.2"/>
    <row r="35" s="5" customFormat="1" ht="12.75" x14ac:dyDescent="0.2"/>
    <row r="36" s="5" customFormat="1" ht="12.75" x14ac:dyDescent="0.2"/>
  </sheetData>
  <sheetProtection algorithmName="SHA-512" hashValue="exXYO4mc10hJV+KtzrlAFW8eLW1qAbZZA3EuqeOw6TZ/drvKATHbAtaRCX8ZraC3HQVkf3dq3Dhn53FLf7RcpA==" saltValue="XUvaZm0oXh3yeILFGg744A==" spinCount="100000" sheet="1" objects="1" scenarios="1" formatCells="0" formatColumns="0" formatRows="0" sort="0"/>
  <mergeCells count="1">
    <mergeCell ref="A17:A18"/>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061</vt:lpstr>
      <vt:lpstr>gain by EFL level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 Heather</dc:creator>
  <cp:lastModifiedBy>Destiny Simpson</cp:lastModifiedBy>
  <cp:lastPrinted>2025-03-03T18:52:36Z</cp:lastPrinted>
  <dcterms:created xsi:type="dcterms:W3CDTF">2025-02-25T18:56:55Z</dcterms:created>
  <dcterms:modified xsi:type="dcterms:W3CDTF">2025-04-21T20:13:25Z</dcterms:modified>
</cp:coreProperties>
</file>