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impson\Downloads\Performance Data\"/>
    </mc:Choice>
  </mc:AlternateContent>
  <xr:revisionPtr revIDLastSave="0" documentId="13_ncr:1_{F1958F5D-9DA5-45B2-9359-1858ACD5CC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irect contractors agency enrol" sheetId="1" r:id="rId1"/>
  </sheets>
  <definedNames>
    <definedName name="_xlnm._FilterDatabase" localSheetId="0" hidden="1">'direct contractors agency enrol'!$A$2:$Y$2</definedName>
    <definedName name="_xlnm.Print_Titles" localSheetId="0">'direct contractors agency enrol'!$A:$B,'direct contractors agency enrol'!$1:$2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S7" i="1"/>
  <c r="S6" i="1"/>
  <c r="S5" i="1"/>
  <c r="S3" i="1"/>
  <c r="Y8" i="1"/>
  <c r="Y7" i="1"/>
  <c r="Y6" i="1"/>
  <c r="Y5" i="1"/>
  <c r="Y4" i="1"/>
  <c r="Y3" i="1"/>
  <c r="W8" i="1"/>
  <c r="W7" i="1"/>
  <c r="W6" i="1"/>
  <c r="W5" i="1"/>
  <c r="W4" i="1"/>
  <c r="W3" i="1"/>
  <c r="P8" i="1"/>
  <c r="P7" i="1"/>
  <c r="P6" i="1"/>
  <c r="P5" i="1"/>
  <c r="P4" i="1"/>
  <c r="P3" i="1"/>
  <c r="L8" i="1"/>
  <c r="L7" i="1"/>
  <c r="L6" i="1"/>
  <c r="L5" i="1"/>
  <c r="L4" i="1"/>
  <c r="L3" i="1"/>
  <c r="I8" i="1"/>
  <c r="I7" i="1"/>
  <c r="I4" i="1"/>
  <c r="G8" i="1"/>
  <c r="G7" i="1"/>
  <c r="G6" i="1"/>
  <c r="G5" i="1"/>
  <c r="G4" i="1"/>
  <c r="G3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<sst xmlns="http://schemas.openxmlformats.org/spreadsheetml/2006/main" count="37" uniqueCount="37">
  <si>
    <t>Intermediate Unit 1</t>
  </si>
  <si>
    <t>Keystone Opportunity Center</t>
  </si>
  <si>
    <t>Penn State/ Main</t>
  </si>
  <si>
    <t>AUN</t>
  </si>
  <si>
    <t>Agency Name</t>
  </si>
  <si>
    <t>Beyond Literacy</t>
  </si>
  <si>
    <t>Unsubsidized Employment, 2nd Qtr. - # in Cohort (w/ &amp; w/out SSN)</t>
  </si>
  <si>
    <t>Unsubsidized Employment, 2nd Qtr. - % in Cohort w/ SSN</t>
  </si>
  <si>
    <t>Total # of Outcomes Met</t>
  </si>
  <si>
    <t># of Enrolled Adults Who Met 1 or More Outcomes</t>
  </si>
  <si>
    <t>% of Enrolled Adults Who Met 1 or More Outcomes</t>
  </si>
  <si>
    <t>259 Direct Contractors: Follow-up Core Outcomes for Unduplicated Enrolled Adults in 259 Contracts: 2022-2023</t>
  </si>
  <si>
    <t>Lancaster-Lebanon IU 13</t>
  </si>
  <si>
    <t>Literacy Pittsburgh</t>
  </si>
  <si>
    <t>Contracted Enrollment</t>
  </si>
  <si>
    <t># of Enrolled Students who Exited</t>
  </si>
  <si>
    <t># Unduplicated Adults w/12+ 259 Hours - majority of hrs in 064</t>
  </si>
  <si>
    <t>Actual 259 Enrollment - Target 100%</t>
  </si>
  <si>
    <t>Total 259 Hours</t>
  </si>
  <si>
    <t>Average 259 Hours</t>
  </si>
  <si>
    <t>Obtain High School Equivalency (HSE) Credential</t>
  </si>
  <si>
    <t>HSE Achievement - Target 90%</t>
  </si>
  <si>
    <t>HSE Achievement - # matched</t>
  </si>
  <si>
    <t>HSE Achievement # in cohort</t>
  </si>
  <si>
    <t>Employed in Second Quarter after Exit</t>
  </si>
  <si>
    <t>Employed in 2nd Quarter after Exit - 50%</t>
  </si>
  <si>
    <t>Employed in 2nd Quarter after Exit- # matched</t>
  </si>
  <si>
    <t>Employed in 2nd Quarter after Exit - n (# in cohort w/ SSN)</t>
  </si>
  <si>
    <t>Median Wage of Individuals Employed in 2nd Quarter After Exit</t>
  </si>
  <si>
    <t xml:space="preserve">Median Wage - n </t>
  </si>
  <si>
    <t>Median Wage of Individuals Employed in 2nd Quarter After Exit - $5,450</t>
  </si>
  <si>
    <t>Placement in Postsecondary Education/Training</t>
  </si>
  <si>
    <t>Placement in Postsecondary Education/ Training - Target 20%</t>
  </si>
  <si>
    <t xml:space="preserve">Placement in Postsecondary Education/ Training - # achieving </t>
  </si>
  <si>
    <t xml:space="preserve">Placement in Postsecondary Education/ Training - # in cohort </t>
  </si>
  <si>
    <t>Outcomes per Enrolled Adult</t>
  </si>
  <si>
    <t>Average # of Outcomes Met per Enrolled Adult Target 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</si>
</sst>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1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1" fontId="2" fillId="3" borderId="0" xfId="0" applyNumberFormat="1" applyFont="1" applyFill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9" fontId="0" fillId="0" borderId="1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right"/>
    </xf>
    <xf numFmtId="2" fontId="5" fillId="5" borderId="1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3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5" x14ac:dyDescent="0.25"/>
  <cols>
    <col min="1" max="1" width="12.42578125" style="3" bestFit="1" customWidth="1"/>
    <col min="2" max="2" width="28.7109375" style="4" customWidth="1"/>
    <col min="3" max="5" width="14.85546875" style="2" customWidth="1"/>
    <col min="6" max="6" width="14.85546875" style="1" customWidth="1"/>
    <col min="7" max="7" width="13.42578125" style="2" customWidth="1"/>
    <col min="8" max="14" width="14.85546875" customWidth="1"/>
    <col min="15" max="15" width="12.28515625" customWidth="1"/>
    <col min="16" max="16" width="12.5703125" customWidth="1"/>
    <col min="17" max="17" width="14.85546875" customWidth="1"/>
    <col min="18" max="18" width="13.28515625" customWidth="1"/>
    <col min="19" max="19" width="16.140625" customWidth="1"/>
    <col min="20" max="20" width="15.85546875" customWidth="1"/>
    <col min="21" max="21" width="16" customWidth="1"/>
    <col min="22" max="25" width="14.85546875" customWidth="1"/>
  </cols>
  <sheetData>
    <row r="1" spans="1:25" ht="64.5" customHeight="1" x14ac:dyDescent="0.25">
      <c r="A1" s="34" t="s">
        <v>11</v>
      </c>
      <c r="B1" s="35"/>
      <c r="I1" s="36" t="s">
        <v>20</v>
      </c>
      <c r="J1" s="37"/>
      <c r="K1" s="38"/>
      <c r="L1" s="39" t="s">
        <v>24</v>
      </c>
      <c r="M1" s="40"/>
      <c r="N1" s="40"/>
      <c r="O1" s="10"/>
      <c r="P1" s="10"/>
      <c r="Q1" s="41" t="s">
        <v>28</v>
      </c>
      <c r="R1" s="42"/>
      <c r="S1" s="36" t="s">
        <v>31</v>
      </c>
      <c r="T1" s="37"/>
      <c r="U1" s="38"/>
      <c r="V1" s="31" t="s">
        <v>35</v>
      </c>
      <c r="W1" s="32"/>
      <c r="X1" s="32"/>
      <c r="Y1" s="33"/>
    </row>
    <row r="2" spans="1:25" ht="90" x14ac:dyDescent="0.25">
      <c r="A2" s="8" t="s">
        <v>3</v>
      </c>
      <c r="B2" s="9" t="s">
        <v>4</v>
      </c>
      <c r="C2" s="15" t="s">
        <v>14</v>
      </c>
      <c r="D2" s="16" t="s">
        <v>16</v>
      </c>
      <c r="E2" s="30" t="s">
        <v>17</v>
      </c>
      <c r="F2" s="17" t="s">
        <v>18</v>
      </c>
      <c r="G2" s="18" t="s">
        <v>19</v>
      </c>
      <c r="H2" s="19" t="s">
        <v>15</v>
      </c>
      <c r="I2" s="29" t="s">
        <v>21</v>
      </c>
      <c r="J2" s="19" t="s">
        <v>22</v>
      </c>
      <c r="K2" s="17" t="s">
        <v>23</v>
      </c>
      <c r="L2" s="24" t="s">
        <v>25</v>
      </c>
      <c r="M2" s="20" t="s">
        <v>26</v>
      </c>
      <c r="N2" s="20" t="s">
        <v>27</v>
      </c>
      <c r="O2" s="21" t="s">
        <v>6</v>
      </c>
      <c r="P2" s="21" t="s">
        <v>7</v>
      </c>
      <c r="Q2" s="28" t="s">
        <v>30</v>
      </c>
      <c r="R2" s="22" t="s">
        <v>29</v>
      </c>
      <c r="S2" s="26" t="s">
        <v>32</v>
      </c>
      <c r="T2" s="16" t="s">
        <v>33</v>
      </c>
      <c r="U2" s="16" t="s">
        <v>34</v>
      </c>
      <c r="V2" s="23" t="s">
        <v>8</v>
      </c>
      <c r="W2" s="24" t="s">
        <v>36</v>
      </c>
      <c r="X2" s="23" t="s">
        <v>9</v>
      </c>
      <c r="Y2" s="23" t="s">
        <v>10</v>
      </c>
    </row>
    <row r="3" spans="1:25" x14ac:dyDescent="0.25">
      <c r="A3" s="5">
        <v>300512450</v>
      </c>
      <c r="B3" s="6" t="s">
        <v>5</v>
      </c>
      <c r="C3" s="11">
        <v>38</v>
      </c>
      <c r="D3" s="11">
        <v>35</v>
      </c>
      <c r="E3" s="27">
        <f t="shared" ref="E3:E8" si="0">D3/C3</f>
        <v>0.92105263157894735</v>
      </c>
      <c r="F3" s="12">
        <v>1599.2</v>
      </c>
      <c r="G3" s="13">
        <f t="shared" ref="G3:G8" si="1">F3/D3</f>
        <v>45.691428571428574</v>
      </c>
      <c r="H3" s="11">
        <v>15</v>
      </c>
      <c r="I3" s="27"/>
      <c r="J3" s="11"/>
      <c r="K3" s="11">
        <v>0</v>
      </c>
      <c r="L3" s="27">
        <f t="shared" ref="L3:L8" si="2">M3/N3</f>
        <v>0.83333333333333337</v>
      </c>
      <c r="M3" s="11">
        <v>5</v>
      </c>
      <c r="N3" s="11">
        <v>6</v>
      </c>
      <c r="O3" s="11">
        <v>9</v>
      </c>
      <c r="P3" s="14">
        <f t="shared" ref="P3:P8" si="3">N3/O3</f>
        <v>0.66666666666666663</v>
      </c>
      <c r="Q3" s="25">
        <v>6379.75</v>
      </c>
      <c r="R3" s="11">
        <v>5</v>
      </c>
      <c r="S3" s="27">
        <f>T3/U3</f>
        <v>0</v>
      </c>
      <c r="T3" s="11">
        <v>0</v>
      </c>
      <c r="U3" s="11">
        <v>1</v>
      </c>
      <c r="V3" s="11">
        <v>13</v>
      </c>
      <c r="W3" s="25">
        <f t="shared" ref="W3:W8" si="4">V3/D3</f>
        <v>0.37142857142857144</v>
      </c>
      <c r="X3" s="11">
        <v>9</v>
      </c>
      <c r="Y3" s="14">
        <f t="shared" ref="Y3:Y8" si="5">X3/D3</f>
        <v>0.25714285714285712</v>
      </c>
    </row>
    <row r="4" spans="1:25" x14ac:dyDescent="0.25">
      <c r="A4" s="5">
        <v>101000000</v>
      </c>
      <c r="B4" s="6" t="s">
        <v>0</v>
      </c>
      <c r="C4" s="11">
        <v>25</v>
      </c>
      <c r="D4" s="11">
        <v>34</v>
      </c>
      <c r="E4" s="27">
        <f t="shared" si="0"/>
        <v>1.36</v>
      </c>
      <c r="F4" s="12">
        <v>1542.5</v>
      </c>
      <c r="G4" s="13">
        <f t="shared" si="1"/>
        <v>45.367647058823529</v>
      </c>
      <c r="H4" s="11">
        <v>24</v>
      </c>
      <c r="I4" s="27">
        <f>(J4/K4)</f>
        <v>1</v>
      </c>
      <c r="J4" s="11">
        <v>1</v>
      </c>
      <c r="K4" s="11">
        <v>1</v>
      </c>
      <c r="L4" s="27">
        <f t="shared" si="2"/>
        <v>0.6</v>
      </c>
      <c r="M4" s="11">
        <v>3</v>
      </c>
      <c r="N4" s="11">
        <v>5</v>
      </c>
      <c r="O4" s="11">
        <v>7</v>
      </c>
      <c r="P4" s="14">
        <f t="shared" si="3"/>
        <v>0.7142857142857143</v>
      </c>
      <c r="Q4" s="25">
        <v>6554.55</v>
      </c>
      <c r="R4" s="11">
        <v>3</v>
      </c>
      <c r="S4" s="27"/>
      <c r="T4" s="11"/>
      <c r="U4" s="11">
        <v>0</v>
      </c>
      <c r="V4" s="11">
        <v>16</v>
      </c>
      <c r="W4" s="25">
        <f t="shared" si="4"/>
        <v>0.47058823529411764</v>
      </c>
      <c r="X4" s="11">
        <v>12</v>
      </c>
      <c r="Y4" s="14">
        <f t="shared" si="5"/>
        <v>0.35294117647058826</v>
      </c>
    </row>
    <row r="5" spans="1:25" x14ac:dyDescent="0.25">
      <c r="A5" s="5">
        <v>300463130</v>
      </c>
      <c r="B5" s="6" t="s">
        <v>1</v>
      </c>
      <c r="C5" s="11">
        <v>40</v>
      </c>
      <c r="D5" s="11">
        <v>27</v>
      </c>
      <c r="E5" s="27">
        <f t="shared" si="0"/>
        <v>0.67500000000000004</v>
      </c>
      <c r="F5" s="12">
        <v>1284.3</v>
      </c>
      <c r="G5" s="13">
        <f t="shared" si="1"/>
        <v>47.566666666666663</v>
      </c>
      <c r="H5" s="11">
        <v>19</v>
      </c>
      <c r="I5" s="27"/>
      <c r="J5" s="11"/>
      <c r="K5" s="11">
        <v>0</v>
      </c>
      <c r="L5" s="27">
        <f t="shared" si="2"/>
        <v>0.875</v>
      </c>
      <c r="M5" s="11">
        <v>7</v>
      </c>
      <c r="N5" s="11">
        <v>8</v>
      </c>
      <c r="O5" s="11">
        <v>11</v>
      </c>
      <c r="P5" s="14">
        <f t="shared" si="3"/>
        <v>0.72727272727272729</v>
      </c>
      <c r="Q5" s="25">
        <v>8119.53</v>
      </c>
      <c r="R5" s="11">
        <v>7</v>
      </c>
      <c r="S5" s="27">
        <f>T5/U5</f>
        <v>0</v>
      </c>
      <c r="T5" s="11">
        <v>0</v>
      </c>
      <c r="U5" s="11">
        <v>1</v>
      </c>
      <c r="V5" s="11">
        <v>16</v>
      </c>
      <c r="W5" s="25">
        <f t="shared" si="4"/>
        <v>0.59259259259259256</v>
      </c>
      <c r="X5" s="11">
        <v>11</v>
      </c>
      <c r="Y5" s="14">
        <f t="shared" si="5"/>
        <v>0.40740740740740738</v>
      </c>
    </row>
    <row r="6" spans="1:25" x14ac:dyDescent="0.25">
      <c r="A6" s="5">
        <v>113000000</v>
      </c>
      <c r="B6" s="7" t="s">
        <v>12</v>
      </c>
      <c r="C6" s="11">
        <v>100</v>
      </c>
      <c r="D6" s="11">
        <v>70</v>
      </c>
      <c r="E6" s="27">
        <f t="shared" si="0"/>
        <v>0.7</v>
      </c>
      <c r="F6" s="12">
        <v>2806.2</v>
      </c>
      <c r="G6" s="13">
        <f t="shared" si="1"/>
        <v>40.088571428571427</v>
      </c>
      <c r="H6" s="11">
        <v>48</v>
      </c>
      <c r="I6" s="27"/>
      <c r="J6" s="11"/>
      <c r="K6" s="11">
        <v>0</v>
      </c>
      <c r="L6" s="27">
        <f t="shared" si="2"/>
        <v>0.77272727272727271</v>
      </c>
      <c r="M6" s="11">
        <v>17</v>
      </c>
      <c r="N6" s="11">
        <v>22</v>
      </c>
      <c r="O6" s="11">
        <v>27</v>
      </c>
      <c r="P6" s="14">
        <f t="shared" si="3"/>
        <v>0.81481481481481477</v>
      </c>
      <c r="Q6" s="25">
        <v>8054.31</v>
      </c>
      <c r="R6" s="11">
        <v>17</v>
      </c>
      <c r="S6" s="27">
        <f>T6/U6</f>
        <v>4.5454545454545456E-2</v>
      </c>
      <c r="T6" s="11">
        <v>1</v>
      </c>
      <c r="U6" s="11">
        <v>22</v>
      </c>
      <c r="V6" s="11">
        <v>35</v>
      </c>
      <c r="W6" s="25">
        <f t="shared" si="4"/>
        <v>0.5</v>
      </c>
      <c r="X6" s="11">
        <v>21</v>
      </c>
      <c r="Y6" s="14">
        <f t="shared" si="5"/>
        <v>0.3</v>
      </c>
    </row>
    <row r="7" spans="1:25" x14ac:dyDescent="0.25">
      <c r="A7" s="5">
        <v>300024500</v>
      </c>
      <c r="B7" s="7" t="s">
        <v>13</v>
      </c>
      <c r="C7" s="11">
        <v>475</v>
      </c>
      <c r="D7" s="11">
        <v>576</v>
      </c>
      <c r="E7" s="27">
        <f t="shared" si="0"/>
        <v>1.2126315789473685</v>
      </c>
      <c r="F7" s="12">
        <v>25252.05</v>
      </c>
      <c r="G7" s="13">
        <f t="shared" si="1"/>
        <v>43.840364583333333</v>
      </c>
      <c r="H7" s="11">
        <v>359</v>
      </c>
      <c r="I7" s="27">
        <f>(J7/K7)</f>
        <v>1</v>
      </c>
      <c r="J7" s="11">
        <v>9</v>
      </c>
      <c r="K7" s="11">
        <v>9</v>
      </c>
      <c r="L7" s="27">
        <f t="shared" si="2"/>
        <v>0.73737373737373735</v>
      </c>
      <c r="M7" s="11">
        <v>73</v>
      </c>
      <c r="N7" s="11">
        <v>99</v>
      </c>
      <c r="O7" s="11">
        <v>202</v>
      </c>
      <c r="P7" s="14">
        <f t="shared" si="3"/>
        <v>0.49009900990099009</v>
      </c>
      <c r="Q7" s="25">
        <v>9043.56</v>
      </c>
      <c r="R7" s="11">
        <v>73</v>
      </c>
      <c r="S7" s="27">
        <f>T7/U7</f>
        <v>2.7272727272727271E-2</v>
      </c>
      <c r="T7" s="11">
        <v>3</v>
      </c>
      <c r="U7" s="11">
        <v>110</v>
      </c>
      <c r="V7" s="11">
        <v>418</v>
      </c>
      <c r="W7" s="25">
        <f t="shared" si="4"/>
        <v>0.72569444444444442</v>
      </c>
      <c r="X7" s="11">
        <v>330</v>
      </c>
      <c r="Y7" s="14">
        <f t="shared" si="5"/>
        <v>0.57291666666666663</v>
      </c>
    </row>
    <row r="8" spans="1:25" x14ac:dyDescent="0.25">
      <c r="A8" s="5">
        <v>410147201</v>
      </c>
      <c r="B8" s="6" t="s">
        <v>2</v>
      </c>
      <c r="C8" s="11">
        <v>80</v>
      </c>
      <c r="D8" s="11">
        <v>72</v>
      </c>
      <c r="E8" s="27">
        <f t="shared" si="0"/>
        <v>0.9</v>
      </c>
      <c r="F8" s="12">
        <v>2658.6</v>
      </c>
      <c r="G8" s="13">
        <f t="shared" si="1"/>
        <v>36.924999999999997</v>
      </c>
      <c r="H8" s="11">
        <v>59</v>
      </c>
      <c r="I8" s="27">
        <f>(J8/K8)</f>
        <v>1</v>
      </c>
      <c r="J8" s="11">
        <v>1</v>
      </c>
      <c r="K8" s="11">
        <v>1</v>
      </c>
      <c r="L8" s="27">
        <f t="shared" si="2"/>
        <v>0.66666666666666663</v>
      </c>
      <c r="M8" s="11">
        <v>2</v>
      </c>
      <c r="N8" s="11">
        <v>3</v>
      </c>
      <c r="O8" s="11">
        <v>11</v>
      </c>
      <c r="P8" s="14">
        <f t="shared" si="3"/>
        <v>0.27272727272727271</v>
      </c>
      <c r="Q8" s="25">
        <v>6590.0499999999993</v>
      </c>
      <c r="R8" s="11">
        <v>2</v>
      </c>
      <c r="S8" s="27">
        <f>T8/U8</f>
        <v>0.08</v>
      </c>
      <c r="T8" s="11">
        <v>2</v>
      </c>
      <c r="U8" s="11">
        <v>25</v>
      </c>
      <c r="V8" s="11">
        <v>14</v>
      </c>
      <c r="W8" s="25">
        <f t="shared" si="4"/>
        <v>0.19444444444444445</v>
      </c>
      <c r="X8" s="11">
        <v>11</v>
      </c>
      <c r="Y8" s="14">
        <f t="shared" si="5"/>
        <v>0.15277777777777779</v>
      </c>
    </row>
  </sheetData>
  <sheetProtection algorithmName="SHA-512" hashValue="UsqgrhHQ9scClj6RHlcH982eFMoWNoJiekPQXrqRy3IL+DZNIb9cUWqiQRWZp3CDWkK0iq0iGfny62kNfpkKbA==" saltValue="U6vBxxf0sodrZeCdz7mH9Q==" spinCount="100000" sheet="1" objects="1" scenarios="1" formatCells="0" formatColumns="0" formatRows="0" insertColumns="0" insertRows="0" deleteRows="0" sort="0"/>
  <mergeCells count="6">
    <mergeCell ref="V1:Y1"/>
    <mergeCell ref="A1:B1"/>
    <mergeCell ref="I1:K1"/>
    <mergeCell ref="L1:N1"/>
    <mergeCell ref="Q1:R1"/>
    <mergeCell ref="S1:U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contractors agency enrol</vt:lpstr>
      <vt:lpstr>'direct contractors agency enrol'!Print_Titles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Destiny Simpson</cp:lastModifiedBy>
  <cp:lastPrinted>2024-05-03T13:03:51Z</cp:lastPrinted>
  <dcterms:created xsi:type="dcterms:W3CDTF">2011-08-01T14:22:18Z</dcterms:created>
  <dcterms:modified xsi:type="dcterms:W3CDTF">2024-07-31T15:06:43Z</dcterms:modified>
</cp:coreProperties>
</file>