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simpson\Downloads\"/>
    </mc:Choice>
  </mc:AlternateContent>
  <xr:revisionPtr revIDLastSave="0" documentId="13_ncr:1_{47A0C6E3-952E-475A-858D-C7F1B47AC809}" xr6:coauthVersionLast="47" xr6:coauthVersionMax="47" xr10:uidLastSave="{00000000-0000-0000-0000-000000000000}"/>
  <bookViews>
    <workbookView xWindow="-120" yWindow="-120" windowWidth="20730" windowHeight="11040" xr2:uid="{CE86A5B5-4DB2-40CD-9FC7-A4B9BC1655A4}"/>
  </bookViews>
  <sheets>
    <sheet name="Overview" sheetId="8" r:id="rId1"/>
    <sheet name="259" sheetId="1" r:id="rId2"/>
    <sheet name="gain by EFL level"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6" l="1"/>
  <c r="J47" i="6" s="1"/>
  <c r="H47" i="6"/>
  <c r="J46" i="6"/>
  <c r="J45" i="6"/>
  <c r="J44" i="6"/>
  <c r="J43" i="6"/>
  <c r="J39" i="6"/>
  <c r="J38" i="6"/>
  <c r="J37" i="6"/>
  <c r="J36" i="6"/>
  <c r="J35" i="6"/>
  <c r="J34" i="6"/>
  <c r="I40" i="6"/>
  <c r="H40" i="6"/>
  <c r="J40" i="6" s="1"/>
  <c r="E34" i="6"/>
  <c r="D40" i="6"/>
  <c r="C40" i="6"/>
  <c r="I33" i="6"/>
  <c r="H33" i="6"/>
  <c r="J32" i="6"/>
  <c r="J31" i="6"/>
  <c r="J30" i="6"/>
  <c r="J29" i="6"/>
  <c r="J28" i="6"/>
  <c r="J27" i="6"/>
  <c r="E27" i="6"/>
  <c r="J25" i="6"/>
  <c r="J24" i="6"/>
  <c r="J23" i="6"/>
  <c r="J22" i="6"/>
  <c r="J21" i="6"/>
  <c r="J20" i="6"/>
  <c r="I26" i="6"/>
  <c r="H26" i="6"/>
  <c r="E24" i="6"/>
  <c r="E23" i="6"/>
  <c r="E22" i="6"/>
  <c r="E21" i="6"/>
  <c r="J13" i="6"/>
  <c r="I19" i="6"/>
  <c r="H19" i="6"/>
  <c r="E18" i="6"/>
  <c r="E17" i="6"/>
  <c r="E16" i="6"/>
  <c r="E14" i="6"/>
  <c r="D11" i="6"/>
  <c r="E10" i="6"/>
  <c r="E9" i="6"/>
  <c r="E8" i="6"/>
  <c r="E7" i="6"/>
  <c r="E6" i="6"/>
  <c r="E5" i="6"/>
  <c r="J26" i="6" l="1"/>
  <c r="J33" i="6"/>
  <c r="J19" i="6"/>
  <c r="D47" i="6" l="1"/>
  <c r="C47" i="6"/>
  <c r="E45" i="6"/>
  <c r="E44" i="6"/>
  <c r="E43" i="6"/>
  <c r="E42" i="6"/>
  <c r="E41" i="6"/>
  <c r="E39" i="6"/>
  <c r="E38" i="6"/>
  <c r="E37" i="6"/>
  <c r="E36" i="6"/>
  <c r="E35" i="6"/>
  <c r="D33" i="6"/>
  <c r="C33" i="6"/>
  <c r="E32" i="6"/>
  <c r="E31" i="6"/>
  <c r="E30" i="6"/>
  <c r="E29" i="6"/>
  <c r="E28" i="6"/>
  <c r="D26" i="6"/>
  <c r="C26" i="6"/>
  <c r="E26" i="6" s="1"/>
  <c r="D19" i="6"/>
  <c r="C19" i="6"/>
  <c r="J18" i="6"/>
  <c r="J17" i="6"/>
  <c r="J16" i="6"/>
  <c r="J15" i="6"/>
  <c r="J14" i="6"/>
  <c r="C11" i="6"/>
  <c r="E11" i="6" s="1"/>
  <c r="L6" i="1"/>
  <c r="E19" i="6" l="1"/>
  <c r="E33" i="6"/>
  <c r="E40" i="6"/>
  <c r="E47" i="6"/>
  <c r="M11" i="1"/>
  <c r="M10" i="1"/>
  <c r="M9" i="1"/>
  <c r="M8" i="1"/>
  <c r="M7" i="1"/>
  <c r="M6" i="1"/>
  <c r="L11" i="1"/>
  <c r="L10" i="1"/>
  <c r="L9" i="1"/>
  <c r="L8" i="1"/>
  <c r="L7" i="1"/>
  <c r="E11" i="1"/>
  <c r="E10" i="1"/>
  <c r="E9" i="1"/>
  <c r="E8" i="1"/>
  <c r="E7" i="1"/>
  <c r="E6" i="1"/>
</calcChain>
</file>

<file path=xl/sharedStrings.xml><?xml version="1.0" encoding="utf-8"?>
<sst xmlns="http://schemas.openxmlformats.org/spreadsheetml/2006/main" count="132" uniqueCount="59">
  <si>
    <t>Enrollment and Attendance Hours</t>
  </si>
  <si>
    <t>AUN</t>
  </si>
  <si>
    <t>Agency Name</t>
  </si>
  <si>
    <t># Contracted: 259</t>
  </si>
  <si>
    <t># Unduplicated Adults w/12+ 259 Hours - majority of hrs in 259</t>
  </si>
  <si>
    <t>Total # of 259 Hrs</t>
  </si>
  <si>
    <t>Average # of 259 Hours</t>
  </si>
  <si>
    <t># of enrolled students who entered at all EFLs</t>
  </si>
  <si>
    <t># of enrolled students who had an EFL gain with pre/post-testing</t>
  </si>
  <si>
    <r>
      <t xml:space="preserve"># of enrolled students who had an EFL gain by passing an HSE subtest only 
</t>
    </r>
    <r>
      <rPr>
        <sz val="8"/>
        <rFont val="Calibri"/>
        <family val="2"/>
      </rPr>
      <t>(This includes students who ended up passing the full exam and getting the HSE credential. This does not include people who got an EFL gain by pre/posting. Those individuals are included in Column I.)</t>
    </r>
  </si>
  <si>
    <t>Beyond Literacy</t>
  </si>
  <si>
    <t>Intermediate Unit 1</t>
  </si>
  <si>
    <t>Keystone Opportunity Center</t>
  </si>
  <si>
    <t>Penn State/ Main</t>
  </si>
  <si>
    <t>Percent</t>
  </si>
  <si>
    <t>Total</t>
  </si>
  <si>
    <t>Literacy Pittsburgh</t>
  </si>
  <si>
    <t>Count</t>
  </si>
  <si>
    <t>ABE Level 1</t>
  </si>
  <si>
    <t>ABE Level 2</t>
  </si>
  <si>
    <t>ABE Level 3</t>
  </si>
  <si>
    <t>ABE Level 4</t>
  </si>
  <si>
    <t>ESL Level 1</t>
  </si>
  <si>
    <t>ESL Level 6</t>
  </si>
  <si>
    <t>ABE Level 5</t>
  </si>
  <si>
    <t>ABE Level 6</t>
  </si>
  <si>
    <t>ESL Level 2</t>
  </si>
  <si>
    <t>ESL Level 3</t>
  </si>
  <si>
    <t>ESL Level 4</t>
  </si>
  <si>
    <t>ESL Level 5</t>
  </si>
  <si>
    <t>TOTAL</t>
  </si>
  <si>
    <t>ABE Level</t>
  </si>
  <si>
    <t>ESL Level</t>
  </si>
  <si>
    <t>Had EFL gain by Entry EFL and By Agency: Contract 259: PY 2023-2024</t>
  </si>
  <si>
    <r>
      <t xml:space="preserve">% of enrolled students who had an EFL gain </t>
    </r>
    <r>
      <rPr>
        <sz val="8"/>
        <rFont val="Calibri"/>
        <family val="2"/>
      </rPr>
      <t>(column L / column H)</t>
    </r>
  </si>
  <si>
    <t>Enrollm't in 259 (Standard =100%)</t>
  </si>
  <si>
    <t xml:space="preserve">EFL Gain by Pre/Posttesting and Passed HSE Subtest
</t>
  </si>
  <si>
    <r>
      <t xml:space="preserve"># of students in Column J who passed the HSE exam
</t>
    </r>
    <r>
      <rPr>
        <sz val="8"/>
        <rFont val="Calibri"/>
        <family val="2"/>
      </rPr>
      <t>(This is a subset of Column J.)</t>
    </r>
  </si>
  <si>
    <r>
      <t xml:space="preserve">Total # of enrolled students who had an EFL gain </t>
    </r>
    <r>
      <rPr>
        <sz val="8"/>
        <rFont val="Calibri"/>
        <family val="2"/>
      </rPr>
      <t>(column I + column J)</t>
    </r>
  </si>
  <si>
    <t>OVERVIEW</t>
  </si>
  <si>
    <t>Participants included in this report:</t>
  </si>
  <si>
    <r>
      <t>·</t>
    </r>
    <r>
      <rPr>
        <sz val="7"/>
        <color rgb="FF000000"/>
        <rFont val="Times New Roman"/>
        <family val="1"/>
      </rPr>
      <t xml:space="preserve">        </t>
    </r>
    <r>
      <rPr>
        <sz val="11"/>
        <color rgb="FF000000"/>
        <rFont val="Calibri"/>
        <family val="2"/>
      </rPr>
      <t>Have 12 or more total hours</t>
    </r>
  </si>
  <si>
    <t>061 tab/sheet:</t>
  </si>
  <si>
    <r>
      <t>·</t>
    </r>
    <r>
      <rPr>
        <sz val="7"/>
        <color theme="1"/>
        <rFont val="Times New Roman"/>
        <family val="1"/>
      </rPr>
      <t xml:space="preserve">        </t>
    </r>
    <r>
      <rPr>
        <sz val="11"/>
        <color theme="1"/>
        <rFont val="Calibri"/>
        <family val="2"/>
      </rPr>
      <t>Enrollment and Attendance Hours</t>
    </r>
  </si>
  <si>
    <t>EFL gain</t>
  </si>
  <si>
    <r>
      <t>·</t>
    </r>
    <r>
      <rPr>
        <sz val="7"/>
        <color theme="1"/>
        <rFont val="Times New Roman"/>
        <family val="1"/>
      </rPr>
      <t>         </t>
    </r>
    <r>
      <rPr>
        <sz val="11"/>
        <color theme="1"/>
        <rFont val="Calibri"/>
        <family val="2"/>
      </rPr>
      <t>EFL Gain by Pre/Posttesting</t>
    </r>
  </si>
  <si>
    <r>
      <rPr>
        <sz val="12"/>
        <color theme="1"/>
        <rFont val="Calibri"/>
        <family val="2"/>
      </rPr>
      <t>ο</t>
    </r>
    <r>
      <rPr>
        <sz val="12"/>
        <color theme="1"/>
        <rFont val="Times New Roman"/>
        <family val="1"/>
      </rPr>
      <t xml:space="preserve">   </t>
    </r>
    <r>
      <rPr>
        <sz val="11"/>
        <color theme="1"/>
        <rFont val="Calibri"/>
        <family val="2"/>
      </rPr>
      <t>Adults’ posttest score was at least one education functioning level higher than their pre-test score.</t>
    </r>
  </si>
  <si>
    <r>
      <t>·</t>
    </r>
    <r>
      <rPr>
        <sz val="7"/>
        <color theme="1"/>
        <rFont val="Times New Roman"/>
        <family val="1"/>
      </rPr>
      <t xml:space="preserve">        </t>
    </r>
    <r>
      <rPr>
        <sz val="11"/>
        <color theme="1"/>
        <rFont val="Calibri"/>
        <family val="2"/>
      </rPr>
      <t>EFL Gain by passing a HSE subtest</t>
    </r>
  </si>
  <si>
    <t>ο     Students passed a subtest on either the GED or HiSET tests.</t>
  </si>
  <si>
    <t xml:space="preserve">ο     Students earned a high school equivalency diploma by passing the GED or HiSET exam by the end of the program year.  </t>
  </si>
  <si>
    <r>
      <t>·</t>
    </r>
    <r>
      <rPr>
        <sz val="7"/>
        <color rgb="FF000000"/>
        <rFont val="Times New Roman"/>
        <family val="1"/>
      </rPr>
      <t xml:space="preserve">        </t>
    </r>
    <r>
      <rPr>
        <sz val="11"/>
        <color rgb="FF000000"/>
        <rFont val="Calibri"/>
        <family val="2"/>
      </rPr>
      <t>Have 12+ hours in 259</t>
    </r>
  </si>
  <si>
    <t xml:space="preserve">EFL gain by education function level [gain by EFL level tab/sheet]: </t>
  </si>
  <si>
    <t xml:space="preserve">The information in this report covers the prior program year of July 1, 2023 through June 30, 2024. Thus, we did not take into account periods of participation (PoPs). All data is reported for the complete PY2023-24. </t>
  </si>
  <si>
    <r>
      <t xml:space="preserve">For each agency, the number of students at each ABE/ESL level, which was determined at intake, is reported. The </t>
    </r>
    <r>
      <rPr>
        <sz val="11"/>
        <color rgb="FF0070C0"/>
        <rFont val="Calibri"/>
        <family val="2"/>
      </rPr>
      <t>count</t>
    </r>
    <r>
      <rPr>
        <sz val="11"/>
        <color rgb="FF000000"/>
        <rFont val="Calibri"/>
        <family val="2"/>
      </rPr>
      <t xml:space="preserve"> column is the number of students at each ABE/ESL level who got an EFL gain by pre- and posttest. The </t>
    </r>
    <r>
      <rPr>
        <sz val="11"/>
        <color rgb="FF0070C0"/>
        <rFont val="Calibri"/>
        <family val="2"/>
      </rPr>
      <t>total</t>
    </r>
    <r>
      <rPr>
        <sz val="11"/>
        <color rgb="FF000000"/>
        <rFont val="Calibri"/>
        <family val="2"/>
      </rPr>
      <t xml:space="preserve"> column is the number of students at the specific ABE/ESL level.  Each row count is divided by the total number of students who entered at the same level </t>
    </r>
    <r>
      <rPr>
        <sz val="11"/>
        <color rgb="FF0070C0"/>
        <rFont val="Calibri"/>
        <family val="2"/>
      </rPr>
      <t xml:space="preserve">(percent </t>
    </r>
    <r>
      <rPr>
        <sz val="11"/>
        <color rgb="FF000000"/>
        <rFont val="Calibri"/>
        <family val="2"/>
      </rPr>
      <t xml:space="preserve">column). </t>
    </r>
  </si>
  <si>
    <r>
      <rPr>
        <b/>
        <sz val="14"/>
        <color rgb="FF0070C0"/>
        <rFont val="Calibri"/>
        <family val="2"/>
      </rPr>
      <t xml:space="preserve">† </t>
    </r>
    <r>
      <rPr>
        <sz val="11"/>
        <color theme="1"/>
        <rFont val="Calibri"/>
        <family val="2"/>
      </rPr>
      <t xml:space="preserve">  Students can only have one (1) EFL gain. Thus, students who got an EFL gain by pre-and posttesting cannot count towards those who passed a subtest of a high school equivalency exam.   </t>
    </r>
  </si>
  <si>
    <r>
      <rPr>
        <sz val="12"/>
        <color theme="1"/>
        <rFont val="Calibri"/>
        <family val="2"/>
      </rPr>
      <t>ο</t>
    </r>
    <r>
      <rPr>
        <sz val="12"/>
        <color theme="1"/>
        <rFont val="Times New Roman"/>
        <family val="1"/>
      </rPr>
      <t xml:space="preserve">  </t>
    </r>
    <r>
      <rPr>
        <sz val="7"/>
        <color theme="1"/>
        <rFont val="Times New Roman"/>
        <family val="1"/>
      </rPr>
      <t xml:space="preserve">  </t>
    </r>
    <r>
      <rPr>
        <sz val="11"/>
        <color theme="1"/>
        <rFont val="Calibri"/>
        <family val="2"/>
      </rPr>
      <t>The number of unduplicated adults with 12+ hours in 259.</t>
    </r>
  </si>
  <si>
    <r>
      <rPr>
        <sz val="12"/>
        <color theme="1"/>
        <rFont val="Calibri"/>
        <family val="2"/>
      </rPr>
      <t>ο</t>
    </r>
    <r>
      <rPr>
        <sz val="12"/>
        <color theme="1"/>
        <rFont val="Times New Roman"/>
        <family val="1"/>
      </rPr>
      <t xml:space="preserve">   </t>
    </r>
    <r>
      <rPr>
        <sz val="7"/>
        <color theme="1"/>
        <rFont val="Times New Roman"/>
        <family val="1"/>
      </rPr>
      <t xml:space="preserve"> </t>
    </r>
    <r>
      <rPr>
        <sz val="11"/>
        <color theme="1"/>
        <rFont val="Calibri"/>
        <family val="2"/>
      </rPr>
      <t>The  total number of hours and the average number of hours.</t>
    </r>
  </si>
  <si>
    <t>Draft Enrollment &amp; EFL Gain: July 1, 2023 - June 30, 2024 for 259 contracts</t>
  </si>
  <si>
    <t>Lancaster-Lebanon IU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</si>
</sst>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7" x14ac:knownFonts="1">
    <font>
      <sz val="11"/>
      <color theme="1"/>
      <name val="Calibri"/>
      <family val="2"/>
    </font>
    <font>
      <sz val="11"/>
      <color theme="1"/>
      <name val="Aptos Narrow"/>
      <family val="2"/>
      <scheme val="minor"/>
    </font>
    <font>
      <b/>
      <sz val="12"/>
      <name val="Calibri"/>
      <family val="2"/>
    </font>
    <font>
      <sz val="10"/>
      <name val="Calibri"/>
      <family val="2"/>
    </font>
    <font>
      <sz val="10"/>
      <name val="Arial"/>
      <family val="2"/>
    </font>
    <font>
      <sz val="8"/>
      <name val="Calibri"/>
      <family val="2"/>
    </font>
    <font>
      <b/>
      <sz val="11"/>
      <name val="Calibri"/>
      <family val="2"/>
    </font>
    <font>
      <sz val="11"/>
      <name val="Calibri"/>
      <family val="2"/>
    </font>
    <font>
      <sz val="11"/>
      <color theme="1"/>
      <name val="Calibri"/>
      <family val="2"/>
    </font>
    <font>
      <b/>
      <sz val="11"/>
      <color rgb="FF0070C0"/>
      <name val="Calibri"/>
      <family val="2"/>
    </font>
    <font>
      <b/>
      <sz val="11"/>
      <color theme="1"/>
      <name val="Calibri"/>
      <family val="2"/>
    </font>
    <font>
      <sz val="12"/>
      <name val="Calibri"/>
      <family val="2"/>
    </font>
    <font>
      <sz val="12"/>
      <color theme="1"/>
      <name val="Calibri"/>
      <family val="2"/>
    </font>
    <font>
      <sz val="11"/>
      <color rgb="FF000000"/>
      <name val="Calibri"/>
      <family val="2"/>
    </font>
    <font>
      <i/>
      <sz val="11"/>
      <color rgb="FF000000"/>
      <name val="Calibri"/>
      <family val="2"/>
    </font>
    <font>
      <sz val="11"/>
      <color rgb="FF000000"/>
      <name val="Symbol"/>
      <family val="1"/>
      <charset val="2"/>
    </font>
    <font>
      <sz val="7"/>
      <color rgb="FF000000"/>
      <name val="Times New Roman"/>
      <family val="1"/>
    </font>
    <font>
      <b/>
      <sz val="12"/>
      <color theme="1"/>
      <name val="Calibri"/>
      <family val="2"/>
    </font>
    <font>
      <sz val="11"/>
      <color theme="1"/>
      <name val="Symbol"/>
      <family val="1"/>
      <charset val="2"/>
    </font>
    <font>
      <sz val="7"/>
      <color theme="1"/>
      <name val="Times New Roman"/>
      <family val="1"/>
    </font>
    <font>
      <sz val="11"/>
      <color theme="1"/>
      <name val="Symbol"/>
      <family val="2"/>
      <charset val="2"/>
    </font>
    <font>
      <sz val="12"/>
      <color theme="1"/>
      <name val="Times New Roman"/>
      <family val="1"/>
    </font>
    <font>
      <sz val="11"/>
      <color theme="1"/>
      <name val="Courier New"/>
      <family val="3"/>
    </font>
    <font>
      <u val="double"/>
      <sz val="12"/>
      <color theme="1"/>
      <name val="Calibri"/>
      <family val="2"/>
    </font>
    <font>
      <b/>
      <sz val="14"/>
      <color rgb="FF0070C0"/>
      <name val="Calibri"/>
      <family val="2"/>
    </font>
    <font>
      <sz val="11"/>
      <color rgb="FF0070C0"/>
      <name val="Calibri"/>
      <family val="2"/>
    </font>
    <font>
      <b/>
      <sz val="13"/>
      <color theme="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indexed="9"/>
        <bgColor indexed="64"/>
      </patternFill>
    </fill>
  </fills>
  <borders count="47">
    <border>
      <left/>
      <right/>
      <top/>
      <bottom/>
      <diagonal/>
    </border>
    <border>
      <left/>
      <right style="thin">
        <color indexed="64"/>
      </right>
      <top/>
      <bottom style="medium">
        <color indexed="64"/>
      </bottom>
      <diagonal/>
    </border>
    <border>
      <left style="thin">
        <color indexed="64"/>
      </left>
      <right style="thick">
        <color indexed="64"/>
      </right>
      <top/>
      <bottom style="medium">
        <color indexed="64"/>
      </bottom>
      <diagonal/>
    </border>
    <border>
      <left/>
      <right/>
      <top style="medium">
        <color auto="1"/>
      </top>
      <bottom/>
      <diagonal/>
    </border>
    <border>
      <left style="thin">
        <color auto="1"/>
      </left>
      <right style="thin">
        <color auto="1"/>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auto="1"/>
      </right>
      <top/>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3"/>
      </left>
      <right/>
      <top/>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indexed="61"/>
      </top>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s>
  <cellStyleXfs count="6">
    <xf numFmtId="0" fontId="0" fillId="0" borderId="0"/>
    <xf numFmtId="0" fontId="1" fillId="0" borderId="0"/>
    <xf numFmtId="0" fontId="4" fillId="0" borderId="0"/>
    <xf numFmtId="0" fontId="4" fillId="0" borderId="0"/>
    <xf numFmtId="0" fontId="4" fillId="0" borderId="0"/>
    <xf numFmtId="0" fontId="4" fillId="0" borderId="0"/>
  </cellStyleXfs>
  <cellXfs count="190">
    <xf numFmtId="0" fontId="0" fillId="0" borderId="0" xfId="0"/>
    <xf numFmtId="1" fontId="2" fillId="0" borderId="0" xfId="1" applyNumberFormat="1" applyFont="1" applyAlignment="1">
      <alignment horizontal="left" vertical="top"/>
    </xf>
    <xf numFmtId="1" fontId="3" fillId="0" borderId="0" xfId="1" applyNumberFormat="1" applyFont="1" applyAlignment="1">
      <alignment horizontal="left" vertical="top"/>
    </xf>
    <xf numFmtId="2" fontId="3" fillId="0" borderId="0" xfId="1" applyNumberFormat="1" applyFont="1" applyAlignment="1">
      <alignment horizontal="left" vertical="top"/>
    </xf>
    <xf numFmtId="1" fontId="7" fillId="0" borderId="12" xfId="1" applyNumberFormat="1" applyFont="1" applyBorder="1" applyAlignment="1">
      <alignment horizontal="left" vertical="top"/>
    </xf>
    <xf numFmtId="0" fontId="7" fillId="0" borderId="13" xfId="1" applyFont="1" applyBorder="1" applyAlignment="1">
      <alignment horizontal="left" vertical="top" wrapText="1"/>
    </xf>
    <xf numFmtId="164" fontId="7" fillId="0" borderId="14" xfId="2" applyNumberFormat="1" applyFont="1" applyBorder="1" applyAlignment="1">
      <alignment horizontal="center" vertical="top"/>
    </xf>
    <xf numFmtId="164" fontId="7" fillId="0" borderId="15" xfId="2" applyNumberFormat="1" applyFont="1" applyBorder="1" applyAlignment="1">
      <alignment horizontal="center" vertical="top"/>
    </xf>
    <xf numFmtId="9" fontId="7" fillId="0" borderId="15" xfId="1" applyNumberFormat="1" applyFont="1" applyBorder="1" applyAlignment="1">
      <alignment horizontal="center" vertical="top"/>
    </xf>
    <xf numFmtId="2" fontId="7" fillId="0" borderId="15" xfId="3" applyNumberFormat="1" applyFont="1" applyBorder="1" applyAlignment="1">
      <alignment horizontal="left" vertical="top" indent="2"/>
    </xf>
    <xf numFmtId="2" fontId="7" fillId="0" borderId="0" xfId="3" applyNumberFormat="1" applyFont="1" applyAlignment="1">
      <alignment horizontal="left" vertical="top" indent="2"/>
    </xf>
    <xf numFmtId="164" fontId="7" fillId="0" borderId="16" xfId="2" applyNumberFormat="1" applyFont="1" applyBorder="1" applyAlignment="1">
      <alignment horizontal="center" vertical="top"/>
    </xf>
    <xf numFmtId="1" fontId="7" fillId="0" borderId="15" xfId="3" applyNumberFormat="1" applyFont="1" applyBorder="1" applyAlignment="1">
      <alignment horizontal="center" vertical="top"/>
    </xf>
    <xf numFmtId="1" fontId="7" fillId="0" borderId="17" xfId="3" applyNumberFormat="1" applyFont="1" applyBorder="1" applyAlignment="1">
      <alignment horizontal="center" vertical="top"/>
    </xf>
    <xf numFmtId="1" fontId="7" fillId="0" borderId="16" xfId="3" applyNumberFormat="1" applyFont="1" applyBorder="1" applyAlignment="1">
      <alignment horizontal="center" vertical="top"/>
    </xf>
    <xf numFmtId="165" fontId="7" fillId="0" borderId="18" xfId="1" applyNumberFormat="1" applyFont="1" applyBorder="1" applyAlignment="1">
      <alignment horizontal="center" vertical="top"/>
    </xf>
    <xf numFmtId="0" fontId="8" fillId="0" borderId="0" xfId="0" applyFont="1"/>
    <xf numFmtId="1" fontId="7" fillId="0" borderId="19" xfId="1" applyNumberFormat="1" applyFont="1" applyBorder="1" applyAlignment="1">
      <alignment horizontal="left" vertical="top"/>
    </xf>
    <xf numFmtId="0" fontId="7" fillId="0" borderId="20" xfId="1" applyFont="1" applyBorder="1" applyAlignment="1">
      <alignment horizontal="left" vertical="top" wrapText="1"/>
    </xf>
    <xf numFmtId="164" fontId="7" fillId="0" borderId="21" xfId="2" applyNumberFormat="1" applyFont="1" applyBorder="1" applyAlignment="1">
      <alignment horizontal="center" vertical="top"/>
    </xf>
    <xf numFmtId="164" fontId="7" fillId="0" borderId="22" xfId="2" applyNumberFormat="1" applyFont="1" applyBorder="1" applyAlignment="1">
      <alignment horizontal="center" vertical="top"/>
    </xf>
    <xf numFmtId="9" fontId="7" fillId="0" borderId="22" xfId="1" applyNumberFormat="1" applyFont="1" applyBorder="1" applyAlignment="1">
      <alignment horizontal="center" vertical="top"/>
    </xf>
    <xf numFmtId="2" fontId="7" fillId="0" borderId="22" xfId="3" applyNumberFormat="1" applyFont="1" applyBorder="1" applyAlignment="1">
      <alignment horizontal="left" vertical="top" indent="2"/>
    </xf>
    <xf numFmtId="2" fontId="7" fillId="0" borderId="23" xfId="3" applyNumberFormat="1" applyFont="1" applyBorder="1" applyAlignment="1">
      <alignment horizontal="left" vertical="top" indent="2"/>
    </xf>
    <xf numFmtId="1" fontId="7" fillId="0" borderId="22" xfId="3" applyNumberFormat="1" applyFont="1" applyBorder="1" applyAlignment="1">
      <alignment horizontal="center" vertical="top"/>
    </xf>
    <xf numFmtId="1" fontId="7" fillId="0" borderId="24" xfId="3" applyNumberFormat="1" applyFont="1" applyBorder="1" applyAlignment="1">
      <alignment horizontal="center" vertical="top"/>
    </xf>
    <xf numFmtId="1" fontId="7" fillId="0" borderId="21" xfId="3" applyNumberFormat="1" applyFont="1" applyBorder="1" applyAlignment="1">
      <alignment horizontal="center" vertical="top"/>
    </xf>
    <xf numFmtId="165" fontId="7" fillId="0" borderId="25" xfId="1" applyNumberFormat="1" applyFont="1" applyBorder="1" applyAlignment="1">
      <alignment horizontal="center" vertical="top"/>
    </xf>
    <xf numFmtId="0" fontId="7" fillId="0" borderId="20" xfId="1" applyFont="1" applyBorder="1" applyAlignment="1">
      <alignment horizontal="left" vertical="top"/>
    </xf>
    <xf numFmtId="1" fontId="7" fillId="0" borderId="26" xfId="1" applyNumberFormat="1" applyFont="1" applyBorder="1" applyAlignment="1">
      <alignment horizontal="left" vertical="top"/>
    </xf>
    <xf numFmtId="0" fontId="7" fillId="0" borderId="27" xfId="1" applyFont="1" applyBorder="1" applyAlignment="1">
      <alignment horizontal="left" vertical="top" wrapText="1"/>
    </xf>
    <xf numFmtId="164" fontId="7" fillId="0" borderId="28" xfId="2" applyNumberFormat="1" applyFont="1" applyBorder="1" applyAlignment="1">
      <alignment horizontal="center" vertical="top"/>
    </xf>
    <xf numFmtId="164" fontId="7" fillId="0" borderId="29" xfId="2" applyNumberFormat="1" applyFont="1" applyBorder="1" applyAlignment="1">
      <alignment horizontal="center" vertical="top"/>
    </xf>
    <xf numFmtId="9" fontId="7" fillId="0" borderId="29" xfId="1" applyNumberFormat="1" applyFont="1" applyBorder="1" applyAlignment="1">
      <alignment horizontal="center" vertical="top"/>
    </xf>
    <xf numFmtId="2" fontId="7" fillId="0" borderId="29" xfId="3" applyNumberFormat="1" applyFont="1" applyBorder="1" applyAlignment="1">
      <alignment horizontal="left" vertical="top" indent="2"/>
    </xf>
    <xf numFmtId="2" fontId="7" fillId="0" borderId="30" xfId="3" applyNumberFormat="1" applyFont="1" applyBorder="1" applyAlignment="1">
      <alignment horizontal="left" vertical="top" indent="2"/>
    </xf>
    <xf numFmtId="1" fontId="7" fillId="0" borderId="29" xfId="3" applyNumberFormat="1" applyFont="1" applyBorder="1" applyAlignment="1">
      <alignment horizontal="center" vertical="top"/>
    </xf>
    <xf numFmtId="1" fontId="7" fillId="0" borderId="31" xfId="3" applyNumberFormat="1" applyFont="1" applyBorder="1" applyAlignment="1">
      <alignment horizontal="center" vertical="top"/>
    </xf>
    <xf numFmtId="1" fontId="7" fillId="0" borderId="28" xfId="3" applyNumberFormat="1" applyFont="1" applyBorder="1" applyAlignment="1">
      <alignment horizontal="center" vertical="top"/>
    </xf>
    <xf numFmtId="165" fontId="7" fillId="0" borderId="32" xfId="1" applyNumberFormat="1" applyFont="1" applyBorder="1" applyAlignment="1">
      <alignment horizontal="center" vertical="top"/>
    </xf>
    <xf numFmtId="0" fontId="0" fillId="0" borderId="0" xfId="0" applyAlignment="1">
      <alignment horizontal="left"/>
    </xf>
    <xf numFmtId="165" fontId="0" fillId="0" borderId="0" xfId="0" applyNumberFormat="1" applyAlignment="1">
      <alignment horizontal="left"/>
    </xf>
    <xf numFmtId="0" fontId="9" fillId="0" borderId="0" xfId="0" applyFont="1" applyAlignment="1">
      <alignment horizontal="left"/>
    </xf>
    <xf numFmtId="1" fontId="9" fillId="0" borderId="0" xfId="0" applyNumberFormat="1" applyFont="1" applyAlignment="1">
      <alignment horizontal="left"/>
    </xf>
    <xf numFmtId="1" fontId="0" fillId="0" borderId="0" xfId="0" applyNumberFormat="1" applyAlignment="1">
      <alignment horizontal="left"/>
    </xf>
    <xf numFmtId="0" fontId="9" fillId="0" borderId="34" xfId="5" applyFont="1" applyBorder="1" applyAlignment="1">
      <alignment horizontal="left" vertical="center"/>
    </xf>
    <xf numFmtId="1" fontId="0" fillId="0" borderId="0" xfId="0" applyNumberFormat="1"/>
    <xf numFmtId="164" fontId="9" fillId="0" borderId="34" xfId="4" applyNumberFormat="1" applyFont="1" applyBorder="1" applyAlignment="1">
      <alignment horizontal="left" vertical="center"/>
    </xf>
    <xf numFmtId="0" fontId="0" fillId="0" borderId="41" xfId="0" applyBorder="1"/>
    <xf numFmtId="164" fontId="9" fillId="0" borderId="36" xfId="4" applyNumberFormat="1" applyFont="1" applyBorder="1" applyAlignment="1">
      <alignment horizontal="left" vertical="center"/>
    </xf>
    <xf numFmtId="0" fontId="0" fillId="0" borderId="38" xfId="0" applyBorder="1"/>
    <xf numFmtId="0" fontId="9" fillId="0" borderId="36" xfId="0" applyFont="1" applyBorder="1" applyAlignment="1">
      <alignment horizontal="left" vertical="center"/>
    </xf>
    <xf numFmtId="164" fontId="9" fillId="0" borderId="0" xfId="4" applyNumberFormat="1" applyFont="1" applyAlignment="1">
      <alignment horizontal="left" vertical="center"/>
    </xf>
    <xf numFmtId="0" fontId="7" fillId="0" borderId="0" xfId="4" applyFont="1" applyAlignment="1">
      <alignment horizontal="left" vertical="center"/>
    </xf>
    <xf numFmtId="164" fontId="7" fillId="0" borderId="0" xfId="4" applyNumberFormat="1" applyFont="1" applyAlignment="1">
      <alignment horizontal="left" vertical="center"/>
    </xf>
    <xf numFmtId="165" fontId="7" fillId="0" borderId="0" xfId="4" applyNumberFormat="1" applyFont="1" applyAlignment="1">
      <alignment horizontal="left" vertical="center"/>
    </xf>
    <xf numFmtId="1" fontId="9" fillId="0" borderId="0" xfId="4" applyNumberFormat="1" applyFont="1" applyAlignment="1">
      <alignment horizontal="left" vertical="center"/>
    </xf>
    <xf numFmtId="1" fontId="7" fillId="0" borderId="0" xfId="4" applyNumberFormat="1" applyFont="1" applyAlignment="1">
      <alignment horizontal="left" vertical="center"/>
    </xf>
    <xf numFmtId="0" fontId="0" fillId="0" borderId="0" xfId="0" applyAlignment="1">
      <alignment horizontal="left" vertical="center"/>
    </xf>
    <xf numFmtId="165" fontId="0" fillId="0" borderId="0" xfId="0" applyNumberFormat="1" applyAlignment="1">
      <alignment horizontal="left" vertical="center"/>
    </xf>
    <xf numFmtId="0" fontId="6" fillId="0" borderId="0" xfId="4" applyFont="1" applyAlignment="1">
      <alignment horizontal="left" vertical="center"/>
    </xf>
    <xf numFmtId="164" fontId="6" fillId="0" borderId="0" xfId="4" applyNumberFormat="1" applyFont="1" applyAlignment="1">
      <alignment horizontal="left" vertical="center"/>
    </xf>
    <xf numFmtId="1" fontId="6" fillId="0" borderId="0" xfId="4" applyNumberFormat="1" applyFont="1" applyAlignment="1">
      <alignment horizontal="left" vertical="center"/>
    </xf>
    <xf numFmtId="165" fontId="6" fillId="0" borderId="0" xfId="4" applyNumberFormat="1" applyFont="1" applyAlignment="1">
      <alignment horizontal="left" vertical="center"/>
    </xf>
    <xf numFmtId="0" fontId="9" fillId="0" borderId="0" xfId="0" applyFont="1" applyAlignment="1">
      <alignment horizontal="left" vertical="center"/>
    </xf>
    <xf numFmtId="1" fontId="9" fillId="0" borderId="0" xfId="0" applyNumberFormat="1" applyFont="1" applyAlignment="1">
      <alignment horizontal="left" vertical="center"/>
    </xf>
    <xf numFmtId="165" fontId="7" fillId="0" borderId="0" xfId="0" applyNumberFormat="1" applyFont="1" applyAlignment="1">
      <alignment horizontal="left" vertical="center"/>
    </xf>
    <xf numFmtId="164" fontId="7" fillId="3" borderId="0" xfId="2" applyNumberFormat="1" applyFont="1" applyFill="1" applyAlignment="1">
      <alignment horizontal="left" vertical="center"/>
    </xf>
    <xf numFmtId="0" fontId="0" fillId="0" borderId="0" xfId="0" applyAlignment="1">
      <alignment vertical="center"/>
    </xf>
    <xf numFmtId="1" fontId="0" fillId="0" borderId="0" xfId="0" applyNumberFormat="1" applyAlignment="1">
      <alignment horizontal="left" vertical="center"/>
    </xf>
    <xf numFmtId="165" fontId="0" fillId="0" borderId="0" xfId="0" applyNumberFormat="1"/>
    <xf numFmtId="0" fontId="6" fillId="0" borderId="0" xfId="5" applyFont="1" applyAlignment="1">
      <alignment vertical="center"/>
    </xf>
    <xf numFmtId="0" fontId="7" fillId="0" borderId="8" xfId="5" applyFont="1" applyBorder="1" applyAlignment="1">
      <alignment vertical="center"/>
    </xf>
    <xf numFmtId="0" fontId="7" fillId="0" borderId="0" xfId="1" applyFont="1" applyAlignment="1">
      <alignment vertical="center" wrapText="1"/>
    </xf>
    <xf numFmtId="0" fontId="7" fillId="0" borderId="0" xfId="4" applyFont="1" applyAlignment="1">
      <alignment vertical="center"/>
    </xf>
    <xf numFmtId="0" fontId="7" fillId="0" borderId="0" xfId="1" applyFont="1" applyAlignment="1">
      <alignment vertical="center"/>
    </xf>
    <xf numFmtId="0" fontId="7" fillId="0" borderId="0" xfId="0" applyFont="1" applyAlignment="1">
      <alignment vertical="center"/>
    </xf>
    <xf numFmtId="0" fontId="7" fillId="0" borderId="0" xfId="0" applyFont="1"/>
    <xf numFmtId="0" fontId="2" fillId="0" borderId="8" xfId="5" applyFont="1" applyBorder="1" applyAlignment="1">
      <alignment horizontal="center" vertical="center"/>
    </xf>
    <xf numFmtId="165" fontId="2" fillId="0" borderId="8" xfId="5" applyNumberFormat="1" applyFont="1" applyBorder="1" applyAlignment="1">
      <alignment horizontal="center" vertical="center"/>
    </xf>
    <xf numFmtId="1" fontId="2" fillId="0" borderId="8" xfId="5" applyNumberFormat="1" applyFont="1" applyBorder="1" applyAlignment="1">
      <alignment horizontal="center" vertical="center"/>
    </xf>
    <xf numFmtId="0" fontId="7" fillId="0" borderId="35" xfId="5" applyFont="1" applyBorder="1" applyAlignment="1">
      <alignment horizontal="left" vertical="top" indent="1"/>
    </xf>
    <xf numFmtId="165" fontId="7" fillId="0" borderId="35" xfId="5" applyNumberFormat="1" applyFont="1" applyBorder="1" applyAlignment="1">
      <alignment horizontal="left" vertical="top" indent="1"/>
    </xf>
    <xf numFmtId="164" fontId="7" fillId="0" borderId="37" xfId="4" applyNumberFormat="1" applyFont="1" applyBorder="1" applyAlignment="1">
      <alignment horizontal="left" vertical="top" wrapText="1" indent="1"/>
    </xf>
    <xf numFmtId="164" fontId="7" fillId="0" borderId="37" xfId="4" applyNumberFormat="1" applyFont="1" applyBorder="1" applyAlignment="1">
      <alignment horizontal="left" vertical="top" indent="1"/>
    </xf>
    <xf numFmtId="165" fontId="7" fillId="0" borderId="37" xfId="4" applyNumberFormat="1" applyFont="1" applyBorder="1" applyAlignment="1">
      <alignment horizontal="left" vertical="top" indent="1"/>
    </xf>
    <xf numFmtId="164" fontId="7" fillId="0" borderId="38" xfId="4" applyNumberFormat="1" applyFont="1" applyBorder="1" applyAlignment="1">
      <alignment horizontal="left" vertical="top" indent="1"/>
    </xf>
    <xf numFmtId="164" fontId="7" fillId="0" borderId="38" xfId="4" applyNumberFormat="1" applyFont="1" applyBorder="1" applyAlignment="1">
      <alignment horizontal="left" vertical="top" wrapText="1" indent="1"/>
    </xf>
    <xf numFmtId="0" fontId="10" fillId="0" borderId="42" xfId="0" applyFont="1" applyBorder="1" applyAlignment="1">
      <alignment horizontal="left" vertical="top" indent="1"/>
    </xf>
    <xf numFmtId="164" fontId="6" fillId="0" borderId="40" xfId="4" applyNumberFormat="1" applyFont="1" applyBorder="1" applyAlignment="1">
      <alignment horizontal="left" vertical="top" indent="1"/>
    </xf>
    <xf numFmtId="165" fontId="7" fillId="0" borderId="42" xfId="4" applyNumberFormat="1" applyFont="1" applyBorder="1" applyAlignment="1">
      <alignment horizontal="left" vertical="top" indent="1"/>
    </xf>
    <xf numFmtId="165" fontId="7" fillId="0" borderId="38" xfId="4" applyNumberFormat="1" applyFont="1" applyBorder="1" applyAlignment="1">
      <alignment horizontal="left" vertical="top" indent="1"/>
    </xf>
    <xf numFmtId="0" fontId="0" fillId="0" borderId="38" xfId="0" applyBorder="1" applyAlignment="1">
      <alignment horizontal="left" vertical="top" indent="1"/>
    </xf>
    <xf numFmtId="165" fontId="0" fillId="0" borderId="38" xfId="0" applyNumberFormat="1" applyBorder="1" applyAlignment="1">
      <alignment horizontal="left" vertical="top" indent="1"/>
    </xf>
    <xf numFmtId="164" fontId="7" fillId="0" borderId="39" xfId="4" applyNumberFormat="1" applyFont="1" applyBorder="1" applyAlignment="1">
      <alignment horizontal="left" vertical="top" indent="1"/>
    </xf>
    <xf numFmtId="164" fontId="7" fillId="0" borderId="35" xfId="4" applyNumberFormat="1" applyFont="1" applyBorder="1" applyAlignment="1">
      <alignment horizontal="left" vertical="top" indent="1"/>
    </xf>
    <xf numFmtId="165" fontId="7" fillId="0" borderId="35" xfId="4" applyNumberFormat="1" applyFont="1" applyBorder="1" applyAlignment="1">
      <alignment horizontal="left" vertical="top" indent="1"/>
    </xf>
    <xf numFmtId="164" fontId="6" fillId="0" borderId="37" xfId="4" applyNumberFormat="1" applyFont="1" applyBorder="1" applyAlignment="1">
      <alignment horizontal="left" vertical="top" indent="1"/>
    </xf>
    <xf numFmtId="0" fontId="0" fillId="0" borderId="0" xfId="0" applyAlignment="1">
      <alignment horizontal="left" vertical="top" indent="1"/>
    </xf>
    <xf numFmtId="165" fontId="0" fillId="0" borderId="0" xfId="0" applyNumberFormat="1" applyAlignment="1">
      <alignment horizontal="left" vertical="top" indent="1"/>
    </xf>
    <xf numFmtId="1" fontId="7" fillId="0" borderId="35" xfId="4" applyNumberFormat="1" applyFont="1" applyBorder="1" applyAlignment="1">
      <alignment horizontal="left" vertical="center" indent="1"/>
    </xf>
    <xf numFmtId="165" fontId="7" fillId="0" borderId="35" xfId="4" applyNumberFormat="1" applyFont="1" applyBorder="1" applyAlignment="1">
      <alignment horizontal="left" vertical="center" indent="1"/>
    </xf>
    <xf numFmtId="1" fontId="7" fillId="0" borderId="38" xfId="4" applyNumberFormat="1" applyFont="1" applyBorder="1" applyAlignment="1">
      <alignment horizontal="left" vertical="center" indent="1"/>
    </xf>
    <xf numFmtId="165" fontId="7" fillId="0" borderId="38" xfId="4" applyNumberFormat="1" applyFont="1" applyBorder="1" applyAlignment="1">
      <alignment horizontal="left" vertical="center" indent="1"/>
    </xf>
    <xf numFmtId="165" fontId="7" fillId="0" borderId="38" xfId="0" applyNumberFormat="1" applyFont="1" applyBorder="1" applyAlignment="1">
      <alignment horizontal="left" vertical="center" indent="1"/>
    </xf>
    <xf numFmtId="1" fontId="6" fillId="0" borderId="40" xfId="4" applyNumberFormat="1" applyFont="1" applyBorder="1" applyAlignment="1">
      <alignment horizontal="left" vertical="center" indent="1"/>
    </xf>
    <xf numFmtId="165" fontId="6" fillId="0" borderId="40" xfId="4" applyNumberFormat="1" applyFont="1" applyBorder="1" applyAlignment="1">
      <alignment horizontal="left" vertical="center" indent="1"/>
    </xf>
    <xf numFmtId="1" fontId="7" fillId="0" borderId="4" xfId="4" applyNumberFormat="1" applyFont="1" applyBorder="1" applyAlignment="1">
      <alignment horizontal="left" vertical="center" indent="1"/>
    </xf>
    <xf numFmtId="165" fontId="7" fillId="0" borderId="4" xfId="0" applyNumberFormat="1" applyFont="1" applyBorder="1" applyAlignment="1">
      <alignment horizontal="left" vertical="center" indent="1"/>
    </xf>
    <xf numFmtId="1" fontId="7" fillId="0" borderId="38" xfId="0" applyNumberFormat="1" applyFont="1" applyBorder="1" applyAlignment="1">
      <alignment horizontal="left" vertical="center" indent="1"/>
    </xf>
    <xf numFmtId="165" fontId="6" fillId="0" borderId="40" xfId="4" applyNumberFormat="1" applyFont="1" applyBorder="1" applyAlignment="1">
      <alignment horizontal="left" vertical="top" indent="1"/>
    </xf>
    <xf numFmtId="165" fontId="6" fillId="0" borderId="36" xfId="4" applyNumberFormat="1" applyFont="1" applyBorder="1" applyAlignment="1">
      <alignment horizontal="left" vertical="top" indent="1"/>
    </xf>
    <xf numFmtId="165" fontId="10" fillId="0" borderId="36" xfId="0" applyNumberFormat="1" applyFont="1" applyBorder="1" applyAlignment="1">
      <alignment horizontal="left" vertical="top" indent="1"/>
    </xf>
    <xf numFmtId="164" fontId="9" fillId="3" borderId="33" xfId="2" applyNumberFormat="1" applyFont="1" applyFill="1" applyBorder="1" applyAlignment="1">
      <alignment horizontal="left" vertical="center"/>
    </xf>
    <xf numFmtId="0" fontId="10" fillId="0" borderId="4" xfId="0" applyFont="1" applyBorder="1" applyAlignment="1">
      <alignment horizontal="left" vertical="top" indent="1"/>
    </xf>
    <xf numFmtId="164" fontId="6" fillId="0" borderId="4" xfId="4" applyNumberFormat="1" applyFont="1" applyBorder="1" applyAlignment="1">
      <alignment horizontal="left" vertical="top" indent="1"/>
    </xf>
    <xf numFmtId="165" fontId="7" fillId="0" borderId="4" xfId="4" applyNumberFormat="1" applyFont="1" applyBorder="1" applyAlignment="1">
      <alignment horizontal="left" vertical="top" indent="1"/>
    </xf>
    <xf numFmtId="0" fontId="7" fillId="0" borderId="43" xfId="3" applyFont="1" applyBorder="1" applyAlignment="1">
      <alignment horizontal="left" vertical="top" indent="1"/>
    </xf>
    <xf numFmtId="0" fontId="7" fillId="0" borderId="35" xfId="4" applyFont="1" applyBorder="1" applyAlignment="1">
      <alignment horizontal="left" vertical="top" indent="1"/>
    </xf>
    <xf numFmtId="0" fontId="7" fillId="0" borderId="36" xfId="0" applyFont="1" applyBorder="1" applyAlignment="1">
      <alignment horizontal="left" vertical="top" indent="1"/>
    </xf>
    <xf numFmtId="0" fontId="7" fillId="0" borderId="37" xfId="4" applyFont="1" applyBorder="1" applyAlignment="1">
      <alignment horizontal="left" vertical="top" indent="1"/>
    </xf>
    <xf numFmtId="0" fontId="7" fillId="0" borderId="36" xfId="4" applyFont="1" applyBorder="1" applyAlignment="1">
      <alignment horizontal="left" vertical="top" wrapText="1" indent="1"/>
    </xf>
    <xf numFmtId="0" fontId="7" fillId="0" borderId="38" xfId="4" applyFont="1" applyBorder="1" applyAlignment="1">
      <alignment horizontal="left" vertical="top" wrapText="1" indent="1"/>
    </xf>
    <xf numFmtId="0" fontId="7" fillId="0" borderId="36" xfId="4" applyFont="1" applyBorder="1" applyAlignment="1">
      <alignment horizontal="left" vertical="top" indent="1"/>
    </xf>
    <xf numFmtId="0" fontId="7" fillId="0" borderId="38" xfId="4" applyFont="1" applyBorder="1" applyAlignment="1">
      <alignment horizontal="left" vertical="top" indent="1"/>
    </xf>
    <xf numFmtId="0" fontId="6" fillId="0" borderId="42" xfId="4" applyFont="1" applyBorder="1" applyAlignment="1">
      <alignment horizontal="left" vertical="top" indent="1"/>
    </xf>
    <xf numFmtId="0" fontId="6" fillId="0" borderId="40" xfId="4" applyFont="1" applyBorder="1" applyAlignment="1">
      <alignment horizontal="left" vertical="top" indent="1"/>
    </xf>
    <xf numFmtId="0" fontId="6" fillId="0" borderId="36" xfId="4" applyFont="1" applyBorder="1" applyAlignment="1">
      <alignment horizontal="left" vertical="top" indent="1"/>
    </xf>
    <xf numFmtId="0" fontId="7" fillId="0" borderId="4" xfId="3" applyFont="1" applyBorder="1" applyAlignment="1">
      <alignment horizontal="left" vertical="top" indent="1"/>
    </xf>
    <xf numFmtId="0" fontId="7" fillId="0" borderId="4" xfId="4" applyFont="1" applyBorder="1" applyAlignment="1">
      <alignment horizontal="left" vertical="top" indent="1"/>
    </xf>
    <xf numFmtId="0" fontId="0" fillId="0" borderId="36" xfId="0" applyBorder="1" applyAlignment="1">
      <alignment horizontal="left" vertical="top" indent="1"/>
    </xf>
    <xf numFmtId="0" fontId="7" fillId="0" borderId="39" xfId="4" applyFont="1" applyBorder="1" applyAlignment="1">
      <alignment horizontal="left" vertical="top" indent="1"/>
    </xf>
    <xf numFmtId="0" fontId="7" fillId="0" borderId="42" xfId="0" applyFont="1" applyBorder="1" applyAlignment="1">
      <alignment horizontal="left" vertical="top" indent="1"/>
    </xf>
    <xf numFmtId="0" fontId="7" fillId="0" borderId="36" xfId="3" applyFont="1" applyBorder="1" applyAlignment="1">
      <alignment horizontal="left" vertical="top" indent="1"/>
    </xf>
    <xf numFmtId="0" fontId="7" fillId="0" borderId="42" xfId="4" applyFont="1" applyBorder="1" applyAlignment="1">
      <alignment horizontal="left" vertical="top" indent="1"/>
    </xf>
    <xf numFmtId="0" fontId="7" fillId="0" borderId="35" xfId="4" applyFont="1" applyBorder="1" applyAlignment="1">
      <alignment horizontal="left" vertical="center" indent="1"/>
    </xf>
    <xf numFmtId="0" fontId="7" fillId="0" borderId="38" xfId="4" applyFont="1" applyBorder="1" applyAlignment="1">
      <alignment horizontal="left" vertical="center" indent="1"/>
    </xf>
    <xf numFmtId="0" fontId="6" fillId="0" borderId="40" xfId="4" applyFont="1" applyBorder="1" applyAlignment="1">
      <alignment horizontal="left" vertical="center" indent="1"/>
    </xf>
    <xf numFmtId="164" fontId="7" fillId="0" borderId="4" xfId="4" applyNumberFormat="1" applyFont="1" applyBorder="1" applyAlignment="1">
      <alignment horizontal="left" vertical="center" indent="1"/>
    </xf>
    <xf numFmtId="164" fontId="7" fillId="0" borderId="38" xfId="4" applyNumberFormat="1" applyFont="1" applyBorder="1" applyAlignment="1">
      <alignment horizontal="left" vertical="center" indent="1"/>
    </xf>
    <xf numFmtId="164" fontId="6" fillId="0" borderId="40" xfId="4" applyNumberFormat="1" applyFont="1" applyBorder="1" applyAlignment="1">
      <alignment horizontal="left" vertical="center" indent="1"/>
    </xf>
    <xf numFmtId="0" fontId="8" fillId="0" borderId="0" xfId="0" applyFont="1" applyAlignment="1">
      <alignment horizontal="center"/>
    </xf>
    <xf numFmtId="0" fontId="12" fillId="0" borderId="0" xfId="0" applyFont="1" applyAlignment="1">
      <alignment horizontal="center"/>
    </xf>
    <xf numFmtId="1" fontId="6" fillId="2" borderId="5" xfId="1" applyNumberFormat="1" applyFont="1" applyFill="1" applyBorder="1" applyAlignment="1">
      <alignment horizontal="center" vertical="center" wrapText="1"/>
    </xf>
    <xf numFmtId="3" fontId="6" fillId="2" borderId="6" xfId="1" applyNumberFormat="1" applyFont="1" applyFill="1" applyBorder="1" applyAlignment="1">
      <alignment horizontal="center" vertical="center" wrapText="1"/>
    </xf>
    <xf numFmtId="3" fontId="6" fillId="2" borderId="7" xfId="1" applyNumberFormat="1" applyFont="1" applyFill="1" applyBorder="1" applyAlignment="1">
      <alignment horizontal="center" vertical="center" wrapText="1"/>
    </xf>
    <xf numFmtId="1" fontId="6" fillId="2" borderId="8" xfId="1" applyNumberFormat="1" applyFont="1" applyFill="1" applyBorder="1" applyAlignment="1">
      <alignment horizontal="center" vertical="center" wrapText="1"/>
    </xf>
    <xf numFmtId="3"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2" fillId="0" borderId="0" xfId="5" applyFont="1" applyAlignment="1">
      <alignment vertical="center"/>
    </xf>
    <xf numFmtId="164" fontId="9" fillId="0" borderId="46" xfId="4" applyNumberFormat="1" applyFont="1" applyBorder="1" applyAlignment="1">
      <alignment horizontal="left" vertical="center"/>
    </xf>
    <xf numFmtId="0" fontId="6" fillId="0" borderId="9" xfId="4" applyFont="1" applyBorder="1" applyAlignment="1">
      <alignment horizontal="left" vertical="top" indent="1"/>
    </xf>
    <xf numFmtId="0" fontId="10" fillId="0" borderId="9" xfId="0" applyFont="1" applyBorder="1" applyAlignment="1">
      <alignment horizontal="left" vertical="top" indent="1"/>
    </xf>
    <xf numFmtId="164" fontId="6" fillId="0" borderId="9" xfId="4" applyNumberFormat="1" applyFont="1" applyBorder="1" applyAlignment="1">
      <alignment horizontal="left" vertical="top" indent="1"/>
    </xf>
    <xf numFmtId="165" fontId="7" fillId="0" borderId="9" xfId="4" applyNumberFormat="1" applyFont="1" applyBorder="1" applyAlignment="1">
      <alignment horizontal="left" vertical="top" inden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wrapText="1" indent="3"/>
    </xf>
    <xf numFmtId="0" fontId="17" fillId="0" borderId="0" xfId="0" applyFont="1" applyAlignment="1">
      <alignment wrapText="1"/>
    </xf>
    <xf numFmtId="0" fontId="18" fillId="0" borderId="0" xfId="0" applyFont="1" applyAlignment="1">
      <alignment horizontal="left" vertical="center" wrapText="1" indent="2"/>
    </xf>
    <xf numFmtId="0" fontId="20" fillId="0" borderId="0" xfId="0" applyFont="1" applyAlignment="1">
      <alignment horizontal="left" vertical="center" indent="10"/>
    </xf>
    <xf numFmtId="0" fontId="22" fillId="0" borderId="0" xfId="0" applyFont="1" applyAlignment="1">
      <alignment horizontal="left" vertical="center" wrapText="1" indent="8"/>
    </xf>
    <xf numFmtId="0" fontId="23" fillId="0" borderId="0" xfId="0" applyFont="1" applyAlignment="1">
      <alignment horizontal="left" vertical="center" wrapText="1" indent="2"/>
    </xf>
    <xf numFmtId="0" fontId="0" fillId="0" borderId="0" xfId="0" applyAlignment="1">
      <alignment horizontal="left" vertical="center" indent="7"/>
    </xf>
    <xf numFmtId="0" fontId="0" fillId="0" borderId="0" xfId="0" applyAlignment="1">
      <alignment horizontal="left" vertical="center" wrapText="1" indent="2"/>
    </xf>
    <xf numFmtId="0" fontId="18" fillId="0" borderId="0" xfId="0" applyFont="1" applyAlignment="1">
      <alignment horizontal="left" wrapText="1" indent="4"/>
    </xf>
    <xf numFmtId="0" fontId="0" fillId="0" borderId="0" xfId="0" applyAlignment="1">
      <alignment horizontal="left" indent="4"/>
    </xf>
    <xf numFmtId="0" fontId="20" fillId="0" borderId="0" xfId="0" applyFont="1" applyAlignment="1">
      <alignment horizontal="left" vertical="center" wrapText="1" indent="10"/>
    </xf>
    <xf numFmtId="0" fontId="0" fillId="0" borderId="0" xfId="0" applyAlignment="1">
      <alignment horizontal="left" vertical="center" indent="8"/>
    </xf>
    <xf numFmtId="0" fontId="0" fillId="0" borderId="0" xfId="0" applyAlignment="1">
      <alignment horizontal="left" vertical="center" wrapText="1" indent="10"/>
    </xf>
    <xf numFmtId="0" fontId="0" fillId="0" borderId="0" xfId="0" applyAlignment="1">
      <alignment horizontal="left" vertical="center" indent="10"/>
    </xf>
    <xf numFmtId="0" fontId="0" fillId="0" borderId="0" xfId="0" applyAlignment="1">
      <alignment horizontal="left" wrapText="1" indent="10"/>
    </xf>
    <xf numFmtId="0" fontId="0" fillId="0" borderId="0" xfId="0" applyAlignment="1">
      <alignment horizontal="left" indent="10"/>
    </xf>
    <xf numFmtId="0" fontId="17" fillId="0" borderId="0" xfId="0" applyFont="1" applyAlignment="1">
      <alignment horizontal="left"/>
    </xf>
    <xf numFmtId="0" fontId="0" fillId="0" borderId="0" xfId="0" applyAlignment="1">
      <alignment wrapText="1"/>
    </xf>
    <xf numFmtId="1" fontId="2" fillId="0" borderId="1" xfId="1" applyNumberFormat="1" applyFont="1" applyBorder="1" applyAlignment="1">
      <alignment horizontal="center" vertical="top"/>
    </xf>
    <xf numFmtId="1" fontId="11" fillId="0" borderId="2" xfId="1" applyNumberFormat="1" applyFont="1" applyBorder="1" applyAlignment="1">
      <alignment horizontal="center" vertical="top"/>
    </xf>
    <xf numFmtId="0" fontId="2" fillId="0" borderId="3" xfId="1" applyFont="1" applyBorder="1" applyAlignment="1">
      <alignment horizontal="center" vertical="top" wrapText="1"/>
    </xf>
    <xf numFmtId="1" fontId="2" fillId="0" borderId="0" xfId="1" applyNumberFormat="1" applyFont="1" applyAlignment="1">
      <alignment horizontal="left" vertical="top"/>
    </xf>
    <xf numFmtId="1" fontId="2" fillId="0" borderId="44" xfId="1" applyNumberFormat="1" applyFont="1" applyBorder="1" applyAlignment="1">
      <alignment horizontal="center" vertical="top" wrapText="1"/>
    </xf>
    <xf numFmtId="1" fontId="2" fillId="0" borderId="9" xfId="1" applyNumberFormat="1" applyFont="1" applyBorder="1" applyAlignment="1">
      <alignment horizontal="center" vertical="top" wrapText="1"/>
    </xf>
    <xf numFmtId="1" fontId="2" fillId="0" borderId="45" xfId="1" applyNumberFormat="1" applyFont="1" applyBorder="1" applyAlignment="1">
      <alignment horizontal="center" vertical="top" wrapText="1"/>
    </xf>
    <xf numFmtId="0" fontId="7" fillId="0" borderId="0" xfId="4" applyFont="1" applyAlignment="1">
      <alignment vertical="center" wrapText="1"/>
    </xf>
    <xf numFmtId="0" fontId="7" fillId="0" borderId="0" xfId="1" applyFont="1" applyAlignment="1">
      <alignment vertical="center" wrapText="1"/>
    </xf>
    <xf numFmtId="0" fontId="7" fillId="0" borderId="36" xfId="3" applyFont="1" applyBorder="1" applyAlignment="1">
      <alignment horizontal="left" vertical="top" wrapText="1" indent="1"/>
    </xf>
    <xf numFmtId="0" fontId="26" fillId="0" borderId="0" xfId="0" applyFont="1" applyAlignment="1">
      <alignment horizontal="center" vertical="center" wrapText="1"/>
    </xf>
  </cellXfs>
  <cellStyles count="6">
    <cellStyle name="Normal" xfId="0" builtinId="0"/>
    <cellStyle name="Normal 2" xfId="1" xr:uid="{9EC92ECD-F1D4-4D4D-AF68-5F1BB4877691}"/>
    <cellStyle name="Normal_Sheet1" xfId="5" xr:uid="{E31DDF02-8D7B-46F0-8FA3-AF436727041F}"/>
    <cellStyle name="Normal_Sheet2" xfId="2" xr:uid="{44A1B8A4-C4FD-48AB-8EDF-308E05B110D0}"/>
    <cellStyle name="Normal_Sheet3" xfId="4" xr:uid="{60599D42-A319-4031-A6DA-43230249BA37}"/>
    <cellStyle name="Normal_Sheet4 2" xfId="3" xr:uid="{EC318B0D-1735-4368-B583-59F8289E315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0F67-B30E-47C4-9C4D-2ED65FCD1AEF}">
  <dimension ref="A1:B21"/>
  <sheetViews>
    <sheetView tabSelected="1" workbookViewId="0"/>
  </sheetViews>
  <sheetFormatPr defaultRowHeight="15" x14ac:dyDescent="0.25"/>
  <cols>
    <col min="1" max="1" width="105" style="178" customWidth="1"/>
  </cols>
  <sheetData>
    <row r="1" spans="1:2" ht="25.15" customHeight="1" x14ac:dyDescent="0.25">
      <c r="A1" s="189" t="s">
        <v>39</v>
      </c>
    </row>
    <row r="2" spans="1:2" ht="34.9" customHeight="1" x14ac:dyDescent="0.25">
      <c r="A2" s="159" t="s">
        <v>52</v>
      </c>
    </row>
    <row r="3" spans="1:2" ht="18" customHeight="1" x14ac:dyDescent="0.25">
      <c r="A3" s="160" t="s">
        <v>40</v>
      </c>
    </row>
    <row r="4" spans="1:2" ht="18" customHeight="1" x14ac:dyDescent="0.25">
      <c r="A4" s="161" t="s">
        <v>41</v>
      </c>
    </row>
    <row r="5" spans="1:2" ht="18" customHeight="1" x14ac:dyDescent="0.25">
      <c r="A5" s="161" t="s">
        <v>50</v>
      </c>
    </row>
    <row r="6" spans="1:2" x14ac:dyDescent="0.25">
      <c r="A6" s="159"/>
    </row>
    <row r="7" spans="1:2" ht="19.899999999999999" customHeight="1" x14ac:dyDescent="0.25">
      <c r="A7" s="162" t="s">
        <v>42</v>
      </c>
    </row>
    <row r="8" spans="1:2" ht="18" customHeight="1" x14ac:dyDescent="0.25">
      <c r="A8" s="163" t="s">
        <v>43</v>
      </c>
    </row>
    <row r="9" spans="1:2" ht="18" customHeight="1" x14ac:dyDescent="0.25">
      <c r="A9" s="164" t="s">
        <v>55</v>
      </c>
    </row>
    <row r="10" spans="1:2" ht="18" customHeight="1" x14ac:dyDescent="0.25">
      <c r="A10" s="164" t="s">
        <v>56</v>
      </c>
    </row>
    <row r="11" spans="1:2" ht="18" customHeight="1" x14ac:dyDescent="0.25">
      <c r="A11" s="165"/>
    </row>
    <row r="12" spans="1:2" ht="19.899999999999999" customHeight="1" x14ac:dyDescent="0.25">
      <c r="A12" s="166" t="s">
        <v>44</v>
      </c>
      <c r="B12" s="167"/>
    </row>
    <row r="13" spans="1:2" ht="33.75" x14ac:dyDescent="0.25">
      <c r="A13" s="168" t="s">
        <v>54</v>
      </c>
      <c r="B13" s="167"/>
    </row>
    <row r="14" spans="1:2" s="170" customFormat="1" ht="18" customHeight="1" x14ac:dyDescent="0.25">
      <c r="A14" s="169" t="s">
        <v>45</v>
      </c>
    </row>
    <row r="15" spans="1:2" s="172" customFormat="1" ht="18" customHeight="1" x14ac:dyDescent="0.25">
      <c r="A15" s="171" t="s">
        <v>46</v>
      </c>
    </row>
    <row r="16" spans="1:2" s="170" customFormat="1" ht="18" customHeight="1" x14ac:dyDescent="0.25">
      <c r="A16" s="169" t="s">
        <v>47</v>
      </c>
    </row>
    <row r="17" spans="1:1" s="174" customFormat="1" ht="18" customHeight="1" x14ac:dyDescent="0.25">
      <c r="A17" s="173" t="s">
        <v>48</v>
      </c>
    </row>
    <row r="18" spans="1:1" s="176" customFormat="1" ht="31.9" customHeight="1" x14ac:dyDescent="0.25">
      <c r="A18" s="175" t="s">
        <v>49</v>
      </c>
    </row>
    <row r="20" spans="1:1" s="40" customFormat="1" ht="18" customHeight="1" x14ac:dyDescent="0.25">
      <c r="A20" s="177" t="s">
        <v>51</v>
      </c>
    </row>
    <row r="21" spans="1:1" ht="70.150000000000006" customHeight="1" x14ac:dyDescent="0.25">
      <c r="A21" s="159" t="s">
        <v>53</v>
      </c>
    </row>
  </sheetData>
  <sheetProtection algorithmName="SHA-512" hashValue="EDM0YUROqcJCSV3iJJ/gOvDJyY+3Gj+En0CZycCFXN6BdScbjeCAd/oAmeavC+jdSjvjsCyO3uV3Ty5LnFHm0g==" saltValue="qNcwniVQGS1zeUycXHgrig==" spinCount="100000" sheet="1" objects="1" scenarios="1" formatCell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CC39-3E27-4CE9-8B3C-84A449A0D4A3}">
  <dimension ref="A1:M11"/>
  <sheetViews>
    <sheetView workbookViewId="0">
      <selection sqref="A1:E1"/>
    </sheetView>
  </sheetViews>
  <sheetFormatPr defaultRowHeight="15" x14ac:dyDescent="0.25"/>
  <cols>
    <col min="1" max="1" width="10.7109375" style="16" customWidth="1"/>
    <col min="2" max="2" width="30.140625" style="16" customWidth="1"/>
    <col min="3" max="3" width="11.5703125" style="16" customWidth="1"/>
    <col min="4" max="4" width="13.7109375" style="16" customWidth="1"/>
    <col min="5" max="5" width="11.28515625" style="16" customWidth="1"/>
    <col min="6" max="6" width="11.140625" style="16" bestFit="1" customWidth="1"/>
    <col min="7" max="7" width="9.7109375" style="16" customWidth="1"/>
    <col min="8" max="8" width="13.5703125" style="16" customWidth="1"/>
    <col min="9" max="9" width="16.7109375" style="16" customWidth="1"/>
    <col min="10" max="10" width="24.140625" style="16" customWidth="1"/>
    <col min="11" max="11" width="16.140625" style="16" customWidth="1"/>
    <col min="12" max="12" width="16.5703125" style="16" customWidth="1"/>
    <col min="13" max="13" width="18" style="16" customWidth="1"/>
  </cols>
  <sheetData>
    <row r="1" spans="1:13" ht="15.75" x14ac:dyDescent="0.25">
      <c r="A1" s="182" t="s">
        <v>57</v>
      </c>
      <c r="B1" s="182"/>
      <c r="C1" s="182"/>
      <c r="D1" s="182"/>
      <c r="E1" s="182"/>
      <c r="F1" s="3"/>
      <c r="G1" s="2"/>
      <c r="H1" s="2"/>
      <c r="I1" s="2"/>
      <c r="J1" s="2"/>
      <c r="K1" s="2"/>
      <c r="L1" s="2"/>
      <c r="M1" s="2"/>
    </row>
    <row r="2" spans="1:13" ht="15.75" x14ac:dyDescent="0.25">
      <c r="A2" s="1"/>
      <c r="B2" s="1"/>
      <c r="C2" s="1"/>
      <c r="D2" s="1"/>
      <c r="E2" s="2"/>
      <c r="F2" s="3"/>
      <c r="G2" s="2"/>
      <c r="H2" s="2"/>
      <c r="I2" s="2"/>
      <c r="J2" s="2"/>
      <c r="K2" s="2"/>
      <c r="L2" s="2"/>
      <c r="M2" s="2"/>
    </row>
    <row r="3" spans="1:13" ht="16.5" thickBot="1" x14ac:dyDescent="0.3">
      <c r="A3" s="1"/>
      <c r="B3" s="1"/>
      <c r="C3" s="1"/>
      <c r="D3" s="1"/>
      <c r="E3" s="2"/>
      <c r="F3" s="3"/>
      <c r="G3" s="2"/>
      <c r="H3" s="2"/>
      <c r="I3" s="2"/>
      <c r="J3" s="2"/>
      <c r="K3" s="2"/>
      <c r="L3" s="2"/>
      <c r="M3" s="2"/>
    </row>
    <row r="4" spans="1:13" s="142" customFormat="1" ht="16.5" thickBot="1" x14ac:dyDescent="0.3">
      <c r="A4" s="179"/>
      <c r="B4" s="180"/>
      <c r="C4" s="181" t="s">
        <v>0</v>
      </c>
      <c r="D4" s="181"/>
      <c r="E4" s="181"/>
      <c r="F4" s="181"/>
      <c r="G4" s="181"/>
      <c r="H4" s="183" t="s">
        <v>36</v>
      </c>
      <c r="I4" s="184"/>
      <c r="J4" s="184"/>
      <c r="K4" s="184"/>
      <c r="L4" s="184"/>
      <c r="M4" s="185"/>
    </row>
    <row r="5" spans="1:13" s="141" customFormat="1" ht="148.5" customHeight="1" thickBot="1" x14ac:dyDescent="0.3">
      <c r="A5" s="143" t="s">
        <v>1</v>
      </c>
      <c r="B5" s="144" t="s">
        <v>2</v>
      </c>
      <c r="C5" s="145" t="s">
        <v>3</v>
      </c>
      <c r="D5" s="146" t="s">
        <v>4</v>
      </c>
      <c r="E5" s="147" t="s">
        <v>35</v>
      </c>
      <c r="F5" s="148" t="s">
        <v>5</v>
      </c>
      <c r="G5" s="149" t="s">
        <v>6</v>
      </c>
      <c r="H5" s="150" t="s">
        <v>7</v>
      </c>
      <c r="I5" s="146" t="s">
        <v>8</v>
      </c>
      <c r="J5" s="151" t="s">
        <v>9</v>
      </c>
      <c r="K5" s="150" t="s">
        <v>37</v>
      </c>
      <c r="L5" s="146" t="s">
        <v>38</v>
      </c>
      <c r="M5" s="152" t="s">
        <v>34</v>
      </c>
    </row>
    <row r="6" spans="1:13" s="16" customFormat="1" x14ac:dyDescent="0.25">
      <c r="A6" s="4">
        <v>300512450</v>
      </c>
      <c r="B6" s="5" t="s">
        <v>10</v>
      </c>
      <c r="C6" s="6">
        <v>40</v>
      </c>
      <c r="D6" s="7">
        <v>35</v>
      </c>
      <c r="E6" s="8">
        <f>D6/C6</f>
        <v>0.875</v>
      </c>
      <c r="F6" s="9">
        <v>1659.8</v>
      </c>
      <c r="G6" s="10">
        <v>47.422899999999998</v>
      </c>
      <c r="H6" s="11">
        <v>35</v>
      </c>
      <c r="I6" s="12">
        <v>5</v>
      </c>
      <c r="J6" s="13"/>
      <c r="K6" s="14"/>
      <c r="L6" s="12">
        <f>I6+J6</f>
        <v>5</v>
      </c>
      <c r="M6" s="15">
        <f>L6/H6</f>
        <v>0.14285714285714285</v>
      </c>
    </row>
    <row r="7" spans="1:13" s="16" customFormat="1" x14ac:dyDescent="0.25">
      <c r="A7" s="17">
        <v>101000000</v>
      </c>
      <c r="B7" s="18" t="s">
        <v>11</v>
      </c>
      <c r="C7" s="19">
        <v>25</v>
      </c>
      <c r="D7" s="20">
        <v>25</v>
      </c>
      <c r="E7" s="21">
        <f t="shared" ref="E7:E11" si="0">D7/C7</f>
        <v>1</v>
      </c>
      <c r="F7" s="22">
        <v>1123.25</v>
      </c>
      <c r="G7" s="23">
        <v>44.93</v>
      </c>
      <c r="H7" s="19">
        <v>25</v>
      </c>
      <c r="I7" s="24">
        <v>12</v>
      </c>
      <c r="J7" s="25">
        <v>1</v>
      </c>
      <c r="K7" s="26"/>
      <c r="L7" s="24">
        <f t="shared" ref="L7:L11" si="1">I7+J7</f>
        <v>13</v>
      </c>
      <c r="M7" s="27">
        <f t="shared" ref="M7:M11" si="2">L7/H7</f>
        <v>0.52</v>
      </c>
    </row>
    <row r="8" spans="1:13" s="16" customFormat="1" x14ac:dyDescent="0.25">
      <c r="A8" s="17">
        <v>300463130</v>
      </c>
      <c r="B8" s="18" t="s">
        <v>12</v>
      </c>
      <c r="C8" s="19">
        <v>40</v>
      </c>
      <c r="D8" s="20">
        <v>45</v>
      </c>
      <c r="E8" s="21">
        <f t="shared" si="0"/>
        <v>1.125</v>
      </c>
      <c r="F8" s="22">
        <v>2083.5</v>
      </c>
      <c r="G8" s="23">
        <v>46.3</v>
      </c>
      <c r="H8" s="19">
        <v>45</v>
      </c>
      <c r="I8" s="24">
        <v>16</v>
      </c>
      <c r="J8" s="25"/>
      <c r="K8" s="26"/>
      <c r="L8" s="24">
        <f t="shared" si="1"/>
        <v>16</v>
      </c>
      <c r="M8" s="27">
        <f t="shared" si="2"/>
        <v>0.35555555555555557</v>
      </c>
    </row>
    <row r="9" spans="1:13" s="16" customFormat="1" x14ac:dyDescent="0.25">
      <c r="A9" s="17">
        <v>113000000</v>
      </c>
      <c r="B9" s="28" t="s">
        <v>58</v>
      </c>
      <c r="C9" s="19">
        <v>100</v>
      </c>
      <c r="D9" s="20">
        <v>85</v>
      </c>
      <c r="E9" s="21">
        <f t="shared" si="0"/>
        <v>0.85</v>
      </c>
      <c r="F9" s="22">
        <v>3667.55</v>
      </c>
      <c r="G9" s="23">
        <v>43.147599999999997</v>
      </c>
      <c r="H9" s="19">
        <v>85</v>
      </c>
      <c r="I9" s="24">
        <v>27</v>
      </c>
      <c r="J9" s="25">
        <v>1</v>
      </c>
      <c r="K9" s="26">
        <v>1</v>
      </c>
      <c r="L9" s="24">
        <f t="shared" si="1"/>
        <v>28</v>
      </c>
      <c r="M9" s="27">
        <f t="shared" si="2"/>
        <v>0.32941176470588235</v>
      </c>
    </row>
    <row r="10" spans="1:13" s="16" customFormat="1" x14ac:dyDescent="0.25">
      <c r="A10" s="17">
        <v>300024500</v>
      </c>
      <c r="B10" s="28" t="s">
        <v>16</v>
      </c>
      <c r="C10" s="19">
        <v>475</v>
      </c>
      <c r="D10" s="20">
        <v>694</v>
      </c>
      <c r="E10" s="21">
        <f t="shared" si="0"/>
        <v>1.4610526315789474</v>
      </c>
      <c r="F10" s="22">
        <v>27949.55</v>
      </c>
      <c r="G10" s="23">
        <v>40.273099999999999</v>
      </c>
      <c r="H10" s="19">
        <v>694</v>
      </c>
      <c r="I10" s="24">
        <v>354</v>
      </c>
      <c r="J10" s="25">
        <v>9</v>
      </c>
      <c r="K10" s="26">
        <v>2</v>
      </c>
      <c r="L10" s="24">
        <f t="shared" si="1"/>
        <v>363</v>
      </c>
      <c r="M10" s="27">
        <f t="shared" si="2"/>
        <v>0.52305475504322763</v>
      </c>
    </row>
    <row r="11" spans="1:13" s="16" customFormat="1" ht="15.75" thickBot="1" x14ac:dyDescent="0.3">
      <c r="A11" s="29">
        <v>410147201</v>
      </c>
      <c r="B11" s="30" t="s">
        <v>13</v>
      </c>
      <c r="C11" s="31">
        <v>80</v>
      </c>
      <c r="D11" s="32">
        <v>48</v>
      </c>
      <c r="E11" s="33">
        <f t="shared" si="0"/>
        <v>0.6</v>
      </c>
      <c r="F11" s="34">
        <v>1934.4</v>
      </c>
      <c r="G11" s="35">
        <v>40.299999999999997</v>
      </c>
      <c r="H11" s="31">
        <v>48</v>
      </c>
      <c r="I11" s="36">
        <v>20</v>
      </c>
      <c r="J11" s="37">
        <v>2</v>
      </c>
      <c r="K11" s="38">
        <v>1</v>
      </c>
      <c r="L11" s="36">
        <f t="shared" si="1"/>
        <v>22</v>
      </c>
      <c r="M11" s="39">
        <f t="shared" si="2"/>
        <v>0.45833333333333331</v>
      </c>
    </row>
  </sheetData>
  <sheetProtection algorithmName="SHA-512" hashValue="CeOGl/C0SwSQl3dGdnH40CT8Ii6XdYcmY4rRQ8JtDOIPqiP1njEzUMXGg7UPkyeejavH/2JIrlLpFHNDlhe6+Q==" saltValue="5iuTw0EnH7HVSYzxPgj10w==" spinCount="100000" sheet="1" objects="1" scenarios="1" formatCells="0" formatColumns="0" formatRows="0" sort="0"/>
  <mergeCells count="4">
    <mergeCell ref="A4:B4"/>
    <mergeCell ref="C4:G4"/>
    <mergeCell ref="A1:E1"/>
    <mergeCell ref="H4:M4"/>
  </mergeCells>
  <conditionalFormatting sqref="B4">
    <cfRule type="duplicateValues" dxfId="0" priority="1"/>
  </conditionalFormatting>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C4C7-0376-4079-9CB9-0F704695F9FE}">
  <dimension ref="A1:J99"/>
  <sheetViews>
    <sheetView workbookViewId="0"/>
  </sheetViews>
  <sheetFormatPr defaultRowHeight="15" x14ac:dyDescent="0.25"/>
  <cols>
    <col min="1" max="1" width="25.7109375" style="77" customWidth="1"/>
    <col min="2" max="2" width="13.42578125" customWidth="1"/>
    <col min="4" max="4" width="7.28515625" customWidth="1"/>
    <col min="5" max="5" width="8.85546875" style="70"/>
    <col min="7" max="7" width="13.7109375" customWidth="1"/>
    <col min="8" max="8" width="8.85546875" style="46"/>
    <col min="9" max="9" width="8.42578125" style="46" customWidth="1"/>
    <col min="10" max="10" width="9.140625" style="41" bestFit="1" customWidth="1"/>
  </cols>
  <sheetData>
    <row r="1" spans="1:10" ht="15.75" x14ac:dyDescent="0.25">
      <c r="A1" s="153" t="s">
        <v>33</v>
      </c>
      <c r="B1" s="40"/>
      <c r="C1" s="40"/>
      <c r="D1" s="40"/>
      <c r="E1" s="41"/>
      <c r="F1" s="42"/>
      <c r="G1" s="42"/>
      <c r="H1" s="43"/>
      <c r="I1" s="44"/>
    </row>
    <row r="2" spans="1:10" x14ac:dyDescent="0.25">
      <c r="A2" s="71"/>
      <c r="B2" s="40"/>
      <c r="C2" s="40"/>
      <c r="D2" s="40"/>
      <c r="E2" s="41"/>
      <c r="F2" s="42"/>
      <c r="G2" s="42"/>
      <c r="H2" s="43"/>
      <c r="I2" s="44"/>
    </row>
    <row r="3" spans="1:10" ht="15.75" thickBot="1" x14ac:dyDescent="0.3">
      <c r="B3" s="40"/>
      <c r="C3" s="40"/>
      <c r="D3" s="40"/>
      <c r="E3" s="41"/>
      <c r="F3" s="42"/>
      <c r="G3" s="42"/>
      <c r="H3" s="43"/>
      <c r="I3" s="44"/>
    </row>
    <row r="4" spans="1:10" ht="16.5" thickBot="1" x14ac:dyDescent="0.3">
      <c r="A4" s="72"/>
      <c r="B4" s="78" t="s">
        <v>31</v>
      </c>
      <c r="C4" s="78" t="s">
        <v>17</v>
      </c>
      <c r="D4" s="78" t="s">
        <v>15</v>
      </c>
      <c r="E4" s="79" t="s">
        <v>14</v>
      </c>
      <c r="F4" s="45"/>
    </row>
    <row r="5" spans="1:10" x14ac:dyDescent="0.25">
      <c r="A5" s="117" t="s">
        <v>10</v>
      </c>
      <c r="B5" s="118" t="s">
        <v>18</v>
      </c>
      <c r="C5" s="81">
        <v>0</v>
      </c>
      <c r="D5" s="81">
        <v>17</v>
      </c>
      <c r="E5" s="82">
        <f>C5/D5</f>
        <v>0</v>
      </c>
      <c r="F5" s="113"/>
    </row>
    <row r="6" spans="1:10" x14ac:dyDescent="0.25">
      <c r="A6" s="119"/>
      <c r="B6" s="120" t="s">
        <v>19</v>
      </c>
      <c r="C6" s="83">
        <v>3</v>
      </c>
      <c r="D6" s="84">
        <v>13</v>
      </c>
      <c r="E6" s="85">
        <f t="shared" ref="E6:E10" si="0">C6/D6</f>
        <v>0.23076923076923078</v>
      </c>
      <c r="F6" s="113"/>
    </row>
    <row r="7" spans="1:10" x14ac:dyDescent="0.25">
      <c r="A7" s="121"/>
      <c r="B7" s="122" t="s">
        <v>20</v>
      </c>
      <c r="C7" s="86">
        <v>1</v>
      </c>
      <c r="D7" s="87">
        <v>2</v>
      </c>
      <c r="E7" s="85">
        <f t="shared" si="0"/>
        <v>0.5</v>
      </c>
      <c r="F7" s="113"/>
    </row>
    <row r="8" spans="1:10" x14ac:dyDescent="0.25">
      <c r="A8" s="123"/>
      <c r="B8" s="124" t="s">
        <v>21</v>
      </c>
      <c r="C8" s="86">
        <v>0</v>
      </c>
      <c r="D8" s="86">
        <v>1</v>
      </c>
      <c r="E8" s="85">
        <f t="shared" si="0"/>
        <v>0</v>
      </c>
      <c r="F8" s="113"/>
    </row>
    <row r="9" spans="1:10" x14ac:dyDescent="0.25">
      <c r="A9" s="123"/>
      <c r="B9" s="124" t="s">
        <v>24</v>
      </c>
      <c r="C9" s="86">
        <v>1</v>
      </c>
      <c r="D9" s="86">
        <v>1</v>
      </c>
      <c r="E9" s="85">
        <f t="shared" si="0"/>
        <v>1</v>
      </c>
      <c r="F9" s="113"/>
    </row>
    <row r="10" spans="1:10" x14ac:dyDescent="0.25">
      <c r="A10" s="123"/>
      <c r="B10" s="124" t="s">
        <v>25</v>
      </c>
      <c r="C10" s="86">
        <v>0</v>
      </c>
      <c r="D10" s="86">
        <v>1</v>
      </c>
      <c r="E10" s="85">
        <f t="shared" si="0"/>
        <v>0</v>
      </c>
      <c r="F10" s="47"/>
    </row>
    <row r="11" spans="1:10" ht="15.75" thickBot="1" x14ac:dyDescent="0.3">
      <c r="A11" s="125"/>
      <c r="B11" s="126" t="s">
        <v>30</v>
      </c>
      <c r="C11" s="88">
        <f>SUM(C5:C10)</f>
        <v>5</v>
      </c>
      <c r="D11" s="89">
        <f>SUM(D5:D10)</f>
        <v>35</v>
      </c>
      <c r="E11" s="90">
        <f>C11/D11</f>
        <v>0.14285714285714285</v>
      </c>
      <c r="F11" s="47"/>
      <c r="G11" s="48"/>
    </row>
    <row r="12" spans="1:10" ht="16.5" thickBot="1" x14ac:dyDescent="0.3">
      <c r="A12" s="155"/>
      <c r="B12" s="155"/>
      <c r="C12" s="156"/>
      <c r="D12" s="157"/>
      <c r="E12" s="158"/>
      <c r="F12" s="154"/>
      <c r="G12" s="78" t="s">
        <v>32</v>
      </c>
      <c r="H12" s="80" t="s">
        <v>17</v>
      </c>
      <c r="I12" s="80" t="s">
        <v>15</v>
      </c>
      <c r="J12" s="79" t="s">
        <v>14</v>
      </c>
    </row>
    <row r="13" spans="1:10" x14ac:dyDescent="0.25">
      <c r="A13" s="128" t="s">
        <v>11</v>
      </c>
      <c r="B13" s="129" t="s">
        <v>18</v>
      </c>
      <c r="C13" s="114"/>
      <c r="D13" s="115"/>
      <c r="E13" s="116"/>
      <c r="F13" s="49"/>
      <c r="G13" s="135" t="s">
        <v>22</v>
      </c>
      <c r="H13" s="100">
        <v>6</v>
      </c>
      <c r="I13" s="100">
        <v>11</v>
      </c>
      <c r="J13" s="101">
        <f t="shared" ref="J13:J20" si="1">H13/I13</f>
        <v>0.54545454545454541</v>
      </c>
    </row>
    <row r="14" spans="1:10" x14ac:dyDescent="0.25">
      <c r="A14" s="127"/>
      <c r="B14" s="124" t="s">
        <v>19</v>
      </c>
      <c r="C14" s="86">
        <v>1</v>
      </c>
      <c r="D14" s="86">
        <v>1</v>
      </c>
      <c r="E14" s="91">
        <f>C14/D14</f>
        <v>1</v>
      </c>
      <c r="F14" s="49"/>
      <c r="G14" s="136" t="s">
        <v>26</v>
      </c>
      <c r="H14" s="102">
        <v>1</v>
      </c>
      <c r="I14" s="102">
        <v>2</v>
      </c>
      <c r="J14" s="103">
        <f t="shared" si="1"/>
        <v>0.5</v>
      </c>
    </row>
    <row r="15" spans="1:10" x14ac:dyDescent="0.25">
      <c r="A15" s="119"/>
      <c r="B15" s="120" t="s">
        <v>20</v>
      </c>
      <c r="C15" s="92"/>
      <c r="D15" s="92"/>
      <c r="E15" s="93"/>
      <c r="F15" s="49"/>
      <c r="G15" s="136" t="s">
        <v>27</v>
      </c>
      <c r="H15" s="102">
        <v>0</v>
      </c>
      <c r="I15" s="102">
        <v>1</v>
      </c>
      <c r="J15" s="103">
        <f t="shared" si="1"/>
        <v>0</v>
      </c>
    </row>
    <row r="16" spans="1:10" x14ac:dyDescent="0.25">
      <c r="A16" s="123"/>
      <c r="B16" s="130" t="s">
        <v>21</v>
      </c>
      <c r="C16" s="92">
        <v>0</v>
      </c>
      <c r="D16" s="92">
        <v>1</v>
      </c>
      <c r="E16" s="93">
        <f t="shared" ref="E16:E18" si="2">C16/D16</f>
        <v>0</v>
      </c>
      <c r="F16" s="49"/>
      <c r="G16" s="136" t="s">
        <v>28</v>
      </c>
      <c r="H16" s="102">
        <v>1</v>
      </c>
      <c r="I16" s="102">
        <v>4</v>
      </c>
      <c r="J16" s="103">
        <f t="shared" si="1"/>
        <v>0.25</v>
      </c>
    </row>
    <row r="17" spans="1:10" x14ac:dyDescent="0.25">
      <c r="A17" s="123"/>
      <c r="B17" s="131" t="s">
        <v>24</v>
      </c>
      <c r="C17" s="94">
        <v>1</v>
      </c>
      <c r="D17" s="94">
        <v>1</v>
      </c>
      <c r="E17" s="93">
        <f t="shared" si="2"/>
        <v>1</v>
      </c>
      <c r="F17" s="49"/>
      <c r="G17" s="136" t="s">
        <v>29</v>
      </c>
      <c r="H17" s="102">
        <v>1</v>
      </c>
      <c r="I17" s="102">
        <v>1</v>
      </c>
      <c r="J17" s="104">
        <f t="shared" si="1"/>
        <v>1</v>
      </c>
    </row>
    <row r="18" spans="1:10" x14ac:dyDescent="0.25">
      <c r="A18" s="123"/>
      <c r="B18" s="124" t="s">
        <v>25</v>
      </c>
      <c r="C18" s="86">
        <v>0</v>
      </c>
      <c r="D18" s="86">
        <v>1</v>
      </c>
      <c r="E18" s="93">
        <f t="shared" si="2"/>
        <v>0</v>
      </c>
      <c r="F18" s="49"/>
      <c r="G18" s="136" t="s">
        <v>23</v>
      </c>
      <c r="H18" s="102">
        <v>1</v>
      </c>
      <c r="I18" s="102">
        <v>2</v>
      </c>
      <c r="J18" s="104">
        <f t="shared" si="1"/>
        <v>0.5</v>
      </c>
    </row>
    <row r="19" spans="1:10" ht="15.75" thickBot="1" x14ac:dyDescent="0.3">
      <c r="A19" s="132"/>
      <c r="B19" s="126" t="s">
        <v>30</v>
      </c>
      <c r="C19" s="89">
        <f>SUM(C14:C18)</f>
        <v>2</v>
      </c>
      <c r="D19" s="89">
        <f>SUM(D14:D18)</f>
        <v>4</v>
      </c>
      <c r="E19" s="112">
        <f>C19/D19</f>
        <v>0.5</v>
      </c>
      <c r="F19" s="51"/>
      <c r="G19" s="137" t="s">
        <v>30</v>
      </c>
      <c r="H19" s="105">
        <f>SUM(H13:H18)</f>
        <v>10</v>
      </c>
      <c r="I19" s="105">
        <f>SUM(I13:I18)</f>
        <v>21</v>
      </c>
      <c r="J19" s="106">
        <f t="shared" si="1"/>
        <v>0.47619047619047616</v>
      </c>
    </row>
    <row r="20" spans="1:10" x14ac:dyDescent="0.25">
      <c r="A20" s="133" t="s">
        <v>12</v>
      </c>
      <c r="B20" s="118" t="s">
        <v>18</v>
      </c>
      <c r="C20" s="95"/>
      <c r="D20" s="95"/>
      <c r="E20" s="96"/>
      <c r="F20" s="47"/>
      <c r="G20" s="138" t="s">
        <v>22</v>
      </c>
      <c r="H20" s="107">
        <v>5</v>
      </c>
      <c r="I20" s="107">
        <v>8</v>
      </c>
      <c r="J20" s="108">
        <f t="shared" si="1"/>
        <v>0.625</v>
      </c>
    </row>
    <row r="21" spans="1:10" x14ac:dyDescent="0.25">
      <c r="A21" s="123"/>
      <c r="B21" s="124" t="s">
        <v>19</v>
      </c>
      <c r="C21" s="86">
        <v>0</v>
      </c>
      <c r="D21" s="86">
        <v>1</v>
      </c>
      <c r="E21" s="91">
        <f>C21/D21</f>
        <v>0</v>
      </c>
      <c r="F21" s="47"/>
      <c r="G21" s="139" t="s">
        <v>26</v>
      </c>
      <c r="H21" s="102">
        <v>2</v>
      </c>
      <c r="I21" s="102">
        <v>3</v>
      </c>
      <c r="J21" s="104">
        <f t="shared" ref="J21:J24" si="3">H21/I21</f>
        <v>0.66666666666666663</v>
      </c>
    </row>
    <row r="22" spans="1:10" x14ac:dyDescent="0.25">
      <c r="A22" s="123"/>
      <c r="B22" s="124" t="s">
        <v>20</v>
      </c>
      <c r="C22" s="86">
        <v>1</v>
      </c>
      <c r="D22" s="86">
        <v>2</v>
      </c>
      <c r="E22" s="91">
        <f t="shared" ref="E22:E24" si="4">C22/D22</f>
        <v>0.5</v>
      </c>
      <c r="F22" s="47"/>
      <c r="G22" s="139" t="s">
        <v>27</v>
      </c>
      <c r="H22" s="102">
        <v>5</v>
      </c>
      <c r="I22" s="102">
        <v>8</v>
      </c>
      <c r="J22" s="104">
        <f t="shared" si="3"/>
        <v>0.625</v>
      </c>
    </row>
    <row r="23" spans="1:10" x14ac:dyDescent="0.25">
      <c r="A23" s="123"/>
      <c r="B23" s="124" t="s">
        <v>21</v>
      </c>
      <c r="C23" s="86">
        <v>1</v>
      </c>
      <c r="D23" s="86">
        <v>1</v>
      </c>
      <c r="E23" s="91">
        <f t="shared" si="4"/>
        <v>1</v>
      </c>
      <c r="F23" s="47"/>
      <c r="G23" s="139" t="s">
        <v>28</v>
      </c>
      <c r="H23" s="102">
        <v>0</v>
      </c>
      <c r="I23" s="102">
        <v>5</v>
      </c>
      <c r="J23" s="104">
        <f t="shared" si="3"/>
        <v>0</v>
      </c>
    </row>
    <row r="24" spans="1:10" x14ac:dyDescent="0.25">
      <c r="A24" s="123"/>
      <c r="B24" s="124" t="s">
        <v>24</v>
      </c>
      <c r="C24" s="86">
        <v>0</v>
      </c>
      <c r="D24" s="86">
        <v>1</v>
      </c>
      <c r="E24" s="91">
        <f t="shared" si="4"/>
        <v>0</v>
      </c>
      <c r="F24" s="47"/>
      <c r="G24" s="139" t="s">
        <v>29</v>
      </c>
      <c r="H24" s="102">
        <v>1</v>
      </c>
      <c r="I24" s="102">
        <v>5</v>
      </c>
      <c r="J24" s="104">
        <f t="shared" si="3"/>
        <v>0.2</v>
      </c>
    </row>
    <row r="25" spans="1:10" x14ac:dyDescent="0.25">
      <c r="A25" s="123"/>
      <c r="B25" s="124" t="s">
        <v>25</v>
      </c>
      <c r="C25" s="84"/>
      <c r="D25" s="84"/>
      <c r="E25" s="91"/>
      <c r="F25" s="47"/>
      <c r="G25" s="139" t="s">
        <v>23</v>
      </c>
      <c r="H25" s="102">
        <v>1</v>
      </c>
      <c r="I25" s="109">
        <v>11</v>
      </c>
      <c r="J25" s="104">
        <f>H25/I25</f>
        <v>9.0909090909090912E-2</v>
      </c>
    </row>
    <row r="26" spans="1:10" ht="15.75" thickBot="1" x14ac:dyDescent="0.3">
      <c r="A26" s="134"/>
      <c r="B26" s="127" t="s">
        <v>30</v>
      </c>
      <c r="C26" s="97">
        <f>SUM(C20:C24)</f>
        <v>2</v>
      </c>
      <c r="D26" s="97">
        <f>SUM(D20:D24)</f>
        <v>5</v>
      </c>
      <c r="E26" s="111">
        <f>C26/D26</f>
        <v>0.4</v>
      </c>
      <c r="F26" s="47"/>
      <c r="G26" s="140" t="s">
        <v>30</v>
      </c>
      <c r="H26" s="105">
        <f>SUM(H20:H25)</f>
        <v>14</v>
      </c>
      <c r="I26" s="105">
        <f>SUM(I20:I25)</f>
        <v>40</v>
      </c>
      <c r="J26" s="106">
        <f>H26/I26</f>
        <v>0.35</v>
      </c>
    </row>
    <row r="27" spans="1:10" x14ac:dyDescent="0.25">
      <c r="A27" s="188" t="s">
        <v>58</v>
      </c>
      <c r="B27" s="118" t="s">
        <v>18</v>
      </c>
      <c r="C27" s="95">
        <v>1</v>
      </c>
      <c r="D27" s="95">
        <v>3</v>
      </c>
      <c r="E27" s="96">
        <f>C27/D27</f>
        <v>0.33333333333333331</v>
      </c>
      <c r="F27" s="47"/>
      <c r="G27" s="138" t="s">
        <v>22</v>
      </c>
      <c r="H27" s="107">
        <v>5</v>
      </c>
      <c r="I27" s="107">
        <v>11</v>
      </c>
      <c r="J27" s="108">
        <f>H27/I27</f>
        <v>0.45454545454545453</v>
      </c>
    </row>
    <row r="28" spans="1:10" x14ac:dyDescent="0.25">
      <c r="A28" s="188"/>
      <c r="B28" s="124" t="s">
        <v>19</v>
      </c>
      <c r="C28" s="86">
        <v>2</v>
      </c>
      <c r="D28" s="86">
        <v>17</v>
      </c>
      <c r="E28" s="91">
        <f t="shared" ref="E28:E33" si="5">C28/D28</f>
        <v>0.11764705882352941</v>
      </c>
      <c r="F28" s="47"/>
      <c r="G28" s="139" t="s">
        <v>26</v>
      </c>
      <c r="H28" s="102">
        <v>6</v>
      </c>
      <c r="I28" s="102">
        <v>18</v>
      </c>
      <c r="J28" s="104">
        <f t="shared" ref="J28:J32" si="6">H28/I28</f>
        <v>0.33333333333333331</v>
      </c>
    </row>
    <row r="29" spans="1:10" x14ac:dyDescent="0.25">
      <c r="A29" s="123"/>
      <c r="B29" s="124" t="s">
        <v>20</v>
      </c>
      <c r="C29" s="86">
        <v>2</v>
      </c>
      <c r="D29" s="86">
        <v>6</v>
      </c>
      <c r="E29" s="91">
        <f t="shared" si="5"/>
        <v>0.33333333333333331</v>
      </c>
      <c r="F29" s="47"/>
      <c r="G29" s="139" t="s">
        <v>27</v>
      </c>
      <c r="H29" s="102">
        <v>3</v>
      </c>
      <c r="I29" s="102">
        <v>5</v>
      </c>
      <c r="J29" s="104">
        <f t="shared" si="6"/>
        <v>0.6</v>
      </c>
    </row>
    <row r="30" spans="1:10" x14ac:dyDescent="0.25">
      <c r="A30" s="123"/>
      <c r="B30" s="124" t="s">
        <v>21</v>
      </c>
      <c r="C30" s="86">
        <v>0</v>
      </c>
      <c r="D30" s="86">
        <v>2</v>
      </c>
      <c r="E30" s="91">
        <f t="shared" si="5"/>
        <v>0</v>
      </c>
      <c r="F30" s="47"/>
      <c r="G30" s="139" t="s">
        <v>28</v>
      </c>
      <c r="H30" s="102">
        <v>1</v>
      </c>
      <c r="I30" s="102">
        <v>6</v>
      </c>
      <c r="J30" s="104">
        <f t="shared" si="6"/>
        <v>0.16666666666666666</v>
      </c>
    </row>
    <row r="31" spans="1:10" x14ac:dyDescent="0.25">
      <c r="A31" s="123"/>
      <c r="B31" s="124" t="s">
        <v>24</v>
      </c>
      <c r="C31" s="86">
        <v>0</v>
      </c>
      <c r="D31" s="86">
        <v>1</v>
      </c>
      <c r="E31" s="91">
        <f t="shared" si="5"/>
        <v>0</v>
      </c>
      <c r="F31" s="47"/>
      <c r="G31" s="139" t="s">
        <v>29</v>
      </c>
      <c r="H31" s="102">
        <v>5</v>
      </c>
      <c r="I31" s="102">
        <v>10</v>
      </c>
      <c r="J31" s="104">
        <f t="shared" si="6"/>
        <v>0.5</v>
      </c>
    </row>
    <row r="32" spans="1:10" x14ac:dyDescent="0.25">
      <c r="A32" s="123"/>
      <c r="B32" s="124" t="s">
        <v>25</v>
      </c>
      <c r="C32" s="84">
        <v>0</v>
      </c>
      <c r="D32" s="84">
        <v>1</v>
      </c>
      <c r="E32" s="85">
        <f t="shared" si="5"/>
        <v>0</v>
      </c>
      <c r="F32" s="47"/>
      <c r="G32" s="139" t="s">
        <v>23</v>
      </c>
      <c r="H32" s="102">
        <v>2</v>
      </c>
      <c r="I32" s="109">
        <v>5</v>
      </c>
      <c r="J32" s="104">
        <f t="shared" si="6"/>
        <v>0.4</v>
      </c>
    </row>
    <row r="33" spans="1:10" ht="15.75" thickBot="1" x14ac:dyDescent="0.3">
      <c r="A33" s="123"/>
      <c r="B33" s="127" t="s">
        <v>30</v>
      </c>
      <c r="C33" s="97">
        <f>SUM(C27:C32)</f>
        <v>5</v>
      </c>
      <c r="D33" s="97">
        <f>SUM(D27:D32)</f>
        <v>30</v>
      </c>
      <c r="E33" s="111">
        <f t="shared" si="5"/>
        <v>0.16666666666666666</v>
      </c>
      <c r="F33" s="47"/>
      <c r="G33" s="140" t="s">
        <v>30</v>
      </c>
      <c r="H33" s="105">
        <f>SUM(H27:H32)</f>
        <v>22</v>
      </c>
      <c r="I33" s="105">
        <f>SUM(I27:I32)</f>
        <v>55</v>
      </c>
      <c r="J33" s="106">
        <f>H33/I33</f>
        <v>0.4</v>
      </c>
    </row>
    <row r="34" spans="1:10" x14ac:dyDescent="0.25">
      <c r="A34" s="128" t="s">
        <v>16</v>
      </c>
      <c r="B34" s="118" t="s">
        <v>18</v>
      </c>
      <c r="C34" s="95">
        <v>0</v>
      </c>
      <c r="D34" s="95">
        <v>4</v>
      </c>
      <c r="E34" s="96">
        <f>C34/D34</f>
        <v>0</v>
      </c>
      <c r="F34" s="47"/>
      <c r="G34" s="138" t="s">
        <v>22</v>
      </c>
      <c r="H34" s="107">
        <v>78</v>
      </c>
      <c r="I34" s="107">
        <v>156</v>
      </c>
      <c r="J34" s="108">
        <f>H34/I34</f>
        <v>0.5</v>
      </c>
    </row>
    <row r="35" spans="1:10" x14ac:dyDescent="0.25">
      <c r="A35" s="123"/>
      <c r="B35" s="124" t="s">
        <v>19</v>
      </c>
      <c r="C35" s="86">
        <v>5</v>
      </c>
      <c r="D35" s="86">
        <v>31</v>
      </c>
      <c r="E35" s="91">
        <f t="shared" ref="E35:E45" si="7">C35/D35</f>
        <v>0.16129032258064516</v>
      </c>
      <c r="F35" s="47"/>
      <c r="G35" s="139" t="s">
        <v>26</v>
      </c>
      <c r="H35" s="102">
        <v>71</v>
      </c>
      <c r="I35" s="102">
        <v>127</v>
      </c>
      <c r="J35" s="104">
        <f t="shared" ref="J35:J40" si="8">H35/I35</f>
        <v>0.55905511811023623</v>
      </c>
    </row>
    <row r="36" spans="1:10" x14ac:dyDescent="0.25">
      <c r="A36" s="123"/>
      <c r="B36" s="124" t="s">
        <v>20</v>
      </c>
      <c r="C36" s="86">
        <v>12</v>
      </c>
      <c r="D36" s="86">
        <v>47</v>
      </c>
      <c r="E36" s="91">
        <f t="shared" si="7"/>
        <v>0.25531914893617019</v>
      </c>
      <c r="F36" s="47"/>
      <c r="G36" s="139" t="s">
        <v>27</v>
      </c>
      <c r="H36" s="102">
        <v>43</v>
      </c>
      <c r="I36" s="102">
        <v>60</v>
      </c>
      <c r="J36" s="104">
        <f t="shared" si="8"/>
        <v>0.71666666666666667</v>
      </c>
    </row>
    <row r="37" spans="1:10" x14ac:dyDescent="0.25">
      <c r="A37" s="123"/>
      <c r="B37" s="124" t="s">
        <v>21</v>
      </c>
      <c r="C37" s="86">
        <v>6</v>
      </c>
      <c r="D37" s="86">
        <v>22</v>
      </c>
      <c r="E37" s="91">
        <f t="shared" si="7"/>
        <v>0.27272727272727271</v>
      </c>
      <c r="F37" s="47"/>
      <c r="G37" s="139" t="s">
        <v>28</v>
      </c>
      <c r="H37" s="102">
        <v>49</v>
      </c>
      <c r="I37" s="102">
        <v>72</v>
      </c>
      <c r="J37" s="104">
        <f t="shared" si="8"/>
        <v>0.68055555555555558</v>
      </c>
    </row>
    <row r="38" spans="1:10" x14ac:dyDescent="0.25">
      <c r="A38" s="123"/>
      <c r="B38" s="124" t="s">
        <v>24</v>
      </c>
      <c r="C38" s="86">
        <v>0</v>
      </c>
      <c r="D38" s="86">
        <v>6</v>
      </c>
      <c r="E38" s="91">
        <f t="shared" si="7"/>
        <v>0</v>
      </c>
      <c r="F38" s="47"/>
      <c r="G38" s="139" t="s">
        <v>29</v>
      </c>
      <c r="H38" s="102">
        <v>47</v>
      </c>
      <c r="I38" s="102">
        <v>96</v>
      </c>
      <c r="J38" s="104">
        <f t="shared" si="8"/>
        <v>0.48958333333333331</v>
      </c>
    </row>
    <row r="39" spans="1:10" x14ac:dyDescent="0.25">
      <c r="A39" s="123"/>
      <c r="B39" s="124" t="s">
        <v>25</v>
      </c>
      <c r="C39" s="98">
        <v>0</v>
      </c>
      <c r="D39" s="92">
        <v>1</v>
      </c>
      <c r="E39" s="99">
        <f t="shared" si="7"/>
        <v>0</v>
      </c>
      <c r="F39" s="47"/>
      <c r="G39" s="139" t="s">
        <v>23</v>
      </c>
      <c r="H39" s="102">
        <v>43</v>
      </c>
      <c r="I39" s="109">
        <v>72</v>
      </c>
      <c r="J39" s="104">
        <f t="shared" si="8"/>
        <v>0.59722222222222221</v>
      </c>
    </row>
    <row r="40" spans="1:10" ht="15.75" thickBot="1" x14ac:dyDescent="0.3">
      <c r="A40" s="123"/>
      <c r="B40" s="126" t="s">
        <v>30</v>
      </c>
      <c r="C40" s="89">
        <f>SUM(C34:C39)</f>
        <v>23</v>
      </c>
      <c r="D40" s="89">
        <f>SUM(D34:D39)</f>
        <v>111</v>
      </c>
      <c r="E40" s="110">
        <f t="shared" si="7"/>
        <v>0.2072072072072072</v>
      </c>
      <c r="F40" s="52"/>
      <c r="G40" s="140" t="s">
        <v>30</v>
      </c>
      <c r="H40" s="105">
        <f>SUM(H34:H39)</f>
        <v>331</v>
      </c>
      <c r="I40" s="105">
        <f>SUM(I34:I39)</f>
        <v>583</v>
      </c>
      <c r="J40" s="106">
        <f t="shared" si="8"/>
        <v>0.56775300171526588</v>
      </c>
    </row>
    <row r="41" spans="1:10" x14ac:dyDescent="0.25">
      <c r="A41" s="128" t="s">
        <v>13</v>
      </c>
      <c r="B41" s="118" t="s">
        <v>18</v>
      </c>
      <c r="C41" s="95">
        <v>1</v>
      </c>
      <c r="D41" s="95">
        <v>2</v>
      </c>
      <c r="E41" s="96">
        <f t="shared" si="7"/>
        <v>0.5</v>
      </c>
      <c r="F41" s="47"/>
      <c r="G41" s="138" t="s">
        <v>22</v>
      </c>
      <c r="H41" s="107"/>
      <c r="I41" s="107"/>
      <c r="J41" s="108"/>
    </row>
    <row r="42" spans="1:10" x14ac:dyDescent="0.25">
      <c r="A42" s="123"/>
      <c r="B42" s="124" t="s">
        <v>19</v>
      </c>
      <c r="C42" s="86">
        <v>3</v>
      </c>
      <c r="D42" s="86">
        <v>8</v>
      </c>
      <c r="E42" s="91">
        <f t="shared" si="7"/>
        <v>0.375</v>
      </c>
      <c r="F42" s="47"/>
      <c r="G42" s="139" t="s">
        <v>26</v>
      </c>
      <c r="H42" s="102"/>
      <c r="I42" s="102"/>
      <c r="J42" s="104"/>
    </row>
    <row r="43" spans="1:10" x14ac:dyDescent="0.25">
      <c r="A43" s="123"/>
      <c r="B43" s="124" t="s">
        <v>20</v>
      </c>
      <c r="C43" s="86">
        <v>4</v>
      </c>
      <c r="D43" s="86">
        <v>13</v>
      </c>
      <c r="E43" s="91">
        <f t="shared" si="7"/>
        <v>0.30769230769230771</v>
      </c>
      <c r="F43" s="47"/>
      <c r="G43" s="139" t="s">
        <v>27</v>
      </c>
      <c r="H43" s="102">
        <v>3</v>
      </c>
      <c r="I43" s="102">
        <v>3</v>
      </c>
      <c r="J43" s="104">
        <f>H43/I43</f>
        <v>1</v>
      </c>
    </row>
    <row r="44" spans="1:10" x14ac:dyDescent="0.25">
      <c r="A44" s="123"/>
      <c r="B44" s="124" t="s">
        <v>21</v>
      </c>
      <c r="C44" s="86">
        <v>4</v>
      </c>
      <c r="D44" s="86">
        <v>10</v>
      </c>
      <c r="E44" s="91">
        <f t="shared" si="7"/>
        <v>0.4</v>
      </c>
      <c r="F44" s="47"/>
      <c r="G44" s="139" t="s">
        <v>28</v>
      </c>
      <c r="H44" s="102">
        <v>2</v>
      </c>
      <c r="I44" s="102">
        <v>4</v>
      </c>
      <c r="J44" s="104">
        <f t="shared" ref="J44:J46" si="9">H44/I44</f>
        <v>0.5</v>
      </c>
    </row>
    <row r="45" spans="1:10" x14ac:dyDescent="0.25">
      <c r="A45" s="123"/>
      <c r="B45" s="124" t="s">
        <v>24</v>
      </c>
      <c r="C45" s="86">
        <v>0</v>
      </c>
      <c r="D45" s="86">
        <v>3</v>
      </c>
      <c r="E45" s="91">
        <f t="shared" si="7"/>
        <v>0</v>
      </c>
      <c r="F45" s="47"/>
      <c r="G45" s="139" t="s">
        <v>29</v>
      </c>
      <c r="H45" s="102">
        <v>1</v>
      </c>
      <c r="I45" s="102">
        <v>3</v>
      </c>
      <c r="J45" s="104">
        <f t="shared" si="9"/>
        <v>0.33333333333333331</v>
      </c>
    </row>
    <row r="46" spans="1:10" x14ac:dyDescent="0.25">
      <c r="A46" s="119"/>
      <c r="B46" s="124" t="s">
        <v>25</v>
      </c>
      <c r="C46" s="86"/>
      <c r="D46" s="50"/>
      <c r="F46" s="47"/>
      <c r="G46" s="139" t="s">
        <v>23</v>
      </c>
      <c r="H46" s="102">
        <v>2</v>
      </c>
      <c r="I46" s="109">
        <v>2</v>
      </c>
      <c r="J46" s="104">
        <f t="shared" si="9"/>
        <v>1</v>
      </c>
    </row>
    <row r="47" spans="1:10" ht="15.75" thickBot="1" x14ac:dyDescent="0.3">
      <c r="A47" s="134"/>
      <c r="B47" s="126" t="s">
        <v>30</v>
      </c>
      <c r="C47" s="89">
        <f>SUM(C41:C45)</f>
        <v>12</v>
      </c>
      <c r="D47" s="89">
        <f>SUM(D41:D45)</f>
        <v>36</v>
      </c>
      <c r="E47" s="110">
        <f>C47/D47</f>
        <v>0.33333333333333331</v>
      </c>
      <c r="F47" s="52"/>
      <c r="G47" s="140" t="s">
        <v>30</v>
      </c>
      <c r="H47" s="105">
        <f>SUM(H43:H46)</f>
        <v>8</v>
      </c>
      <c r="I47" s="105">
        <f>SUM(I43:I46)</f>
        <v>12</v>
      </c>
      <c r="J47" s="106">
        <f>H47/I47</f>
        <v>0.66666666666666663</v>
      </c>
    </row>
    <row r="48" spans="1:10" x14ac:dyDescent="0.25">
      <c r="A48" s="73"/>
      <c r="B48" s="53"/>
      <c r="C48" s="54"/>
      <c r="D48" s="54"/>
      <c r="E48" s="55"/>
      <c r="F48" s="52"/>
      <c r="G48" s="52"/>
      <c r="H48" s="56"/>
      <c r="I48" s="57"/>
      <c r="J48" s="55"/>
    </row>
    <row r="49" spans="1:10" x14ac:dyDescent="0.25">
      <c r="A49" s="74"/>
      <c r="B49" s="53"/>
      <c r="C49" s="54"/>
      <c r="D49" s="54"/>
      <c r="E49" s="55"/>
      <c r="F49" s="52"/>
      <c r="G49" s="52"/>
      <c r="H49" s="56"/>
      <c r="I49" s="57"/>
      <c r="J49" s="55"/>
    </row>
    <row r="50" spans="1:10" x14ac:dyDescent="0.25">
      <c r="F50" s="52"/>
      <c r="G50" s="52"/>
      <c r="H50" s="56"/>
      <c r="I50" s="57"/>
      <c r="J50" s="55"/>
    </row>
    <row r="51" spans="1:10" x14ac:dyDescent="0.25">
      <c r="A51" s="74"/>
      <c r="B51" s="53"/>
      <c r="C51" s="54"/>
      <c r="D51" s="54"/>
      <c r="E51" s="55"/>
      <c r="F51" s="52"/>
      <c r="G51" s="52"/>
      <c r="H51" s="56"/>
      <c r="I51" s="57"/>
      <c r="J51" s="55"/>
    </row>
    <row r="52" spans="1:10" x14ac:dyDescent="0.25">
      <c r="A52" s="74"/>
      <c r="B52" s="53"/>
      <c r="C52" s="58"/>
      <c r="D52" s="58"/>
      <c r="E52" s="59"/>
      <c r="F52" s="52"/>
      <c r="G52" s="52"/>
      <c r="H52" s="56"/>
      <c r="I52" s="57"/>
      <c r="J52" s="55"/>
    </row>
    <row r="53" spans="1:10" x14ac:dyDescent="0.25">
      <c r="A53" s="74"/>
      <c r="B53" s="60"/>
      <c r="C53" s="61"/>
      <c r="D53" s="61"/>
      <c r="E53" s="55"/>
      <c r="F53" s="52"/>
      <c r="G53" s="52"/>
      <c r="H53" s="56"/>
      <c r="I53" s="62"/>
      <c r="J53" s="63"/>
    </row>
    <row r="54" spans="1:10" x14ac:dyDescent="0.25">
      <c r="A54" s="74"/>
      <c r="B54" s="53"/>
      <c r="C54" s="54"/>
      <c r="D54" s="54"/>
      <c r="E54" s="55"/>
      <c r="F54" s="52"/>
      <c r="G54" s="52"/>
      <c r="H54" s="56"/>
      <c r="I54" s="57"/>
      <c r="J54" s="59"/>
    </row>
    <row r="55" spans="1:10" x14ac:dyDescent="0.25">
      <c r="A55" s="74"/>
      <c r="B55" s="53"/>
      <c r="C55" s="54"/>
      <c r="D55" s="54"/>
      <c r="E55" s="55"/>
      <c r="F55" s="52"/>
      <c r="G55" s="52"/>
      <c r="H55" s="56"/>
      <c r="I55" s="57"/>
      <c r="J55" s="59"/>
    </row>
    <row r="56" spans="1:10" x14ac:dyDescent="0.25">
      <c r="A56" s="74"/>
      <c r="B56" s="53"/>
      <c r="C56" s="54"/>
      <c r="D56" s="54"/>
      <c r="E56" s="55"/>
      <c r="F56" s="52"/>
      <c r="G56" s="52"/>
      <c r="H56" s="56"/>
      <c r="I56" s="57"/>
      <c r="J56" s="59"/>
    </row>
    <row r="57" spans="1:10" x14ac:dyDescent="0.25">
      <c r="A57" s="74"/>
      <c r="B57" s="53"/>
      <c r="C57" s="54"/>
      <c r="D57" s="54"/>
      <c r="E57" s="55"/>
      <c r="F57" s="52"/>
      <c r="G57" s="52"/>
      <c r="H57" s="56"/>
      <c r="I57" s="57"/>
      <c r="J57" s="59"/>
    </row>
    <row r="58" spans="1:10" x14ac:dyDescent="0.25">
      <c r="A58" s="74"/>
      <c r="B58" s="53"/>
      <c r="C58" s="54"/>
      <c r="D58" s="54"/>
      <c r="E58" s="55"/>
      <c r="F58" s="52"/>
      <c r="G58" s="52"/>
      <c r="H58" s="56"/>
      <c r="I58" s="57"/>
      <c r="J58" s="59"/>
    </row>
    <row r="59" spans="1:10" x14ac:dyDescent="0.25">
      <c r="A59" s="74"/>
      <c r="B59" s="60"/>
      <c r="C59" s="61"/>
      <c r="D59" s="61"/>
      <c r="E59" s="55"/>
      <c r="F59" s="52"/>
      <c r="G59" s="52"/>
      <c r="H59" s="56"/>
      <c r="I59" s="57"/>
      <c r="J59" s="59"/>
    </row>
    <row r="60" spans="1:10" x14ac:dyDescent="0.25">
      <c r="A60" s="74"/>
      <c r="B60" s="53"/>
      <c r="C60" s="54"/>
      <c r="D60" s="54"/>
      <c r="E60" s="55"/>
      <c r="F60" s="52"/>
      <c r="G60" s="52"/>
      <c r="H60" s="56"/>
      <c r="I60" s="57"/>
      <c r="J60" s="55"/>
    </row>
    <row r="61" spans="1:10" x14ac:dyDescent="0.25">
      <c r="A61" s="74"/>
      <c r="B61" s="53"/>
      <c r="C61" s="54"/>
      <c r="D61" s="54"/>
      <c r="E61" s="55"/>
      <c r="F61" s="52"/>
      <c r="G61" s="52"/>
      <c r="H61" s="56"/>
      <c r="I61" s="57"/>
      <c r="J61" s="55"/>
    </row>
    <row r="62" spans="1:10" x14ac:dyDescent="0.25">
      <c r="A62" s="74"/>
      <c r="B62" s="53"/>
      <c r="C62" s="54"/>
      <c r="D62" s="54"/>
      <c r="E62" s="55"/>
      <c r="F62" s="52"/>
      <c r="G62" s="52"/>
      <c r="H62" s="56"/>
      <c r="I62" s="57"/>
      <c r="J62" s="55"/>
    </row>
    <row r="63" spans="1:10" x14ac:dyDescent="0.25">
      <c r="A63" s="74"/>
      <c r="B63" s="53"/>
      <c r="C63" s="54"/>
      <c r="D63" s="54"/>
      <c r="E63" s="55"/>
      <c r="F63" s="52"/>
      <c r="G63" s="52"/>
      <c r="H63" s="56"/>
      <c r="I63" s="57"/>
      <c r="J63" s="55"/>
    </row>
    <row r="64" spans="1:10" x14ac:dyDescent="0.25">
      <c r="A64" s="74"/>
      <c r="B64" s="53"/>
      <c r="C64" s="54"/>
      <c r="D64" s="54"/>
      <c r="E64" s="55"/>
      <c r="F64" s="52"/>
      <c r="G64" s="52"/>
      <c r="H64" s="56"/>
      <c r="I64" s="57"/>
      <c r="J64" s="55"/>
    </row>
    <row r="65" spans="1:10" x14ac:dyDescent="0.25">
      <c r="A65" s="74"/>
      <c r="B65" s="53"/>
      <c r="C65" s="54"/>
      <c r="D65" s="54"/>
      <c r="E65" s="55"/>
      <c r="F65" s="52"/>
      <c r="G65" s="52"/>
      <c r="H65" s="56"/>
      <c r="I65" s="57"/>
      <c r="J65" s="55"/>
    </row>
    <row r="66" spans="1:10" x14ac:dyDescent="0.25">
      <c r="A66" s="74"/>
      <c r="B66" s="60"/>
      <c r="C66" s="61"/>
      <c r="D66" s="61"/>
      <c r="E66" s="55"/>
      <c r="F66" s="52"/>
      <c r="G66" s="52"/>
      <c r="H66" s="56"/>
      <c r="I66" s="62"/>
      <c r="J66" s="63"/>
    </row>
    <row r="67" spans="1:10" x14ac:dyDescent="0.25">
      <c r="A67" s="75"/>
      <c r="B67" s="53"/>
      <c r="C67" s="54"/>
      <c r="D67" s="54"/>
      <c r="E67" s="55"/>
      <c r="F67" s="52"/>
      <c r="G67" s="52"/>
      <c r="H67" s="56"/>
      <c r="I67" s="57"/>
      <c r="J67" s="55"/>
    </row>
    <row r="68" spans="1:10" x14ac:dyDescent="0.25">
      <c r="A68" s="76"/>
      <c r="B68" s="53"/>
      <c r="C68" s="54"/>
      <c r="D68" s="54"/>
      <c r="E68" s="55"/>
      <c r="F68" s="52"/>
      <c r="G68" s="52"/>
      <c r="H68" s="56"/>
      <c r="I68" s="57"/>
      <c r="J68" s="55"/>
    </row>
    <row r="69" spans="1:10" x14ac:dyDescent="0.25">
      <c r="A69" s="76"/>
      <c r="B69" s="53"/>
      <c r="C69" s="54"/>
      <c r="D69" s="54"/>
      <c r="E69" s="55"/>
      <c r="F69" s="52"/>
      <c r="G69" s="52"/>
      <c r="H69" s="56"/>
      <c r="I69" s="57"/>
      <c r="J69" s="55"/>
    </row>
    <row r="70" spans="1:10" x14ac:dyDescent="0.25">
      <c r="A70" s="76"/>
      <c r="B70" s="53"/>
      <c r="C70" s="54"/>
      <c r="D70" s="54"/>
      <c r="E70" s="55"/>
      <c r="F70" s="52"/>
      <c r="G70" s="52"/>
      <c r="H70" s="56"/>
      <c r="I70" s="57"/>
      <c r="J70" s="55"/>
    </row>
    <row r="71" spans="1:10" x14ac:dyDescent="0.25">
      <c r="A71" s="76"/>
      <c r="B71" s="53"/>
      <c r="C71" s="54"/>
      <c r="D71" s="54"/>
      <c r="E71" s="55"/>
      <c r="F71" s="52"/>
      <c r="G71" s="52"/>
      <c r="H71" s="56"/>
      <c r="I71" s="57"/>
      <c r="J71" s="55"/>
    </row>
    <row r="72" spans="1:10" x14ac:dyDescent="0.25">
      <c r="A72" s="76"/>
      <c r="B72" s="53"/>
      <c r="C72" s="58"/>
      <c r="D72" s="58"/>
      <c r="E72" s="59"/>
      <c r="F72" s="52"/>
      <c r="G72" s="52"/>
      <c r="H72" s="56"/>
      <c r="I72" s="57"/>
      <c r="J72" s="55"/>
    </row>
    <row r="73" spans="1:10" x14ac:dyDescent="0.25">
      <c r="A73" s="76"/>
      <c r="B73" s="60"/>
      <c r="C73" s="61"/>
      <c r="D73" s="61"/>
      <c r="E73" s="55"/>
      <c r="F73" s="52"/>
      <c r="G73" s="52"/>
      <c r="H73" s="56"/>
      <c r="I73" s="62"/>
      <c r="J73" s="63"/>
    </row>
    <row r="74" spans="1:10" x14ac:dyDescent="0.25">
      <c r="A74" s="74"/>
      <c r="B74" s="53"/>
      <c r="C74" s="54"/>
      <c r="D74" s="54"/>
      <c r="E74" s="55"/>
      <c r="F74" s="52"/>
      <c r="G74" s="52"/>
      <c r="H74" s="56"/>
      <c r="I74" s="57"/>
      <c r="J74" s="55"/>
    </row>
    <row r="75" spans="1:10" x14ac:dyDescent="0.25">
      <c r="A75" s="74"/>
      <c r="B75" s="53"/>
      <c r="C75" s="54"/>
      <c r="D75" s="54"/>
      <c r="E75" s="55"/>
      <c r="F75" s="52"/>
      <c r="G75" s="52"/>
      <c r="H75" s="56"/>
      <c r="I75" s="57"/>
      <c r="J75" s="55"/>
    </row>
    <row r="76" spans="1:10" x14ac:dyDescent="0.25">
      <c r="A76" s="74"/>
      <c r="B76" s="53"/>
      <c r="C76" s="54"/>
      <c r="D76" s="54"/>
      <c r="E76" s="55"/>
      <c r="F76" s="52"/>
      <c r="G76" s="52"/>
      <c r="H76" s="56"/>
      <c r="I76" s="57"/>
      <c r="J76" s="55"/>
    </row>
    <row r="77" spans="1:10" x14ac:dyDescent="0.25">
      <c r="A77" s="74"/>
      <c r="B77" s="53"/>
      <c r="C77" s="54"/>
      <c r="D77" s="54"/>
      <c r="E77" s="55"/>
      <c r="F77" s="52"/>
      <c r="G77" s="52"/>
      <c r="H77" s="56"/>
      <c r="I77" s="57"/>
      <c r="J77" s="55"/>
    </row>
    <row r="78" spans="1:10" x14ac:dyDescent="0.25">
      <c r="A78" s="74"/>
      <c r="B78" s="53"/>
      <c r="C78" s="54"/>
      <c r="D78" s="54"/>
      <c r="E78" s="55"/>
      <c r="F78" s="52"/>
      <c r="G78" s="52"/>
      <c r="H78" s="56"/>
      <c r="I78" s="57"/>
      <c r="J78" s="55"/>
    </row>
    <row r="79" spans="1:10" x14ac:dyDescent="0.25">
      <c r="A79" s="76"/>
      <c r="B79" s="53"/>
      <c r="C79" s="54"/>
      <c r="D79" s="54"/>
      <c r="E79" s="55"/>
      <c r="F79" s="64"/>
      <c r="G79" s="64"/>
      <c r="H79" s="65"/>
      <c r="I79" s="57"/>
      <c r="J79" s="55"/>
    </row>
    <row r="80" spans="1:10" x14ac:dyDescent="0.25">
      <c r="A80" s="76"/>
      <c r="B80" s="60"/>
      <c r="C80" s="61"/>
      <c r="D80" s="61"/>
      <c r="E80" s="66"/>
      <c r="F80" s="64"/>
      <c r="G80" s="64"/>
      <c r="H80" s="65"/>
      <c r="I80" s="62"/>
      <c r="J80" s="63"/>
    </row>
    <row r="81" spans="1:10" x14ac:dyDescent="0.25">
      <c r="A81" s="74"/>
      <c r="B81" s="53"/>
      <c r="C81" s="67"/>
      <c r="D81" s="54"/>
      <c r="E81" s="55"/>
      <c r="F81" s="52"/>
      <c r="G81" s="52"/>
      <c r="H81" s="56"/>
      <c r="I81" s="57"/>
      <c r="J81" s="55"/>
    </row>
    <row r="82" spans="1:10" x14ac:dyDescent="0.25">
      <c r="A82" s="74"/>
      <c r="B82" s="53"/>
      <c r="C82" s="67"/>
      <c r="D82" s="54"/>
      <c r="E82" s="55"/>
      <c r="F82" s="52"/>
      <c r="G82" s="52"/>
      <c r="H82" s="56"/>
      <c r="I82" s="57"/>
      <c r="J82" s="55"/>
    </row>
    <row r="83" spans="1:10" x14ac:dyDescent="0.25">
      <c r="A83" s="74"/>
      <c r="B83" s="53"/>
      <c r="C83" s="67"/>
      <c r="D83" s="54"/>
      <c r="E83" s="55"/>
      <c r="F83" s="52"/>
      <c r="G83" s="52"/>
      <c r="H83" s="56"/>
      <c r="I83" s="57"/>
      <c r="J83" s="55"/>
    </row>
    <row r="84" spans="1:10" x14ac:dyDescent="0.25">
      <c r="A84" s="74"/>
      <c r="B84" s="53"/>
      <c r="C84" s="67"/>
      <c r="D84" s="54"/>
      <c r="E84" s="55"/>
      <c r="F84" s="52"/>
      <c r="G84" s="52"/>
      <c r="H84" s="56"/>
      <c r="I84" s="57"/>
      <c r="J84" s="55"/>
    </row>
    <row r="85" spans="1:10" x14ac:dyDescent="0.25">
      <c r="A85" s="74"/>
      <c r="B85" s="53"/>
      <c r="C85" s="67"/>
      <c r="D85" s="54"/>
      <c r="E85" s="55"/>
      <c r="F85" s="52"/>
      <c r="G85" s="52"/>
      <c r="H85" s="56"/>
      <c r="I85" s="57"/>
      <c r="J85" s="55"/>
    </row>
    <row r="86" spans="1:10" x14ac:dyDescent="0.25">
      <c r="A86" s="74"/>
      <c r="B86" s="68"/>
      <c r="C86" s="58"/>
      <c r="D86" s="58"/>
      <c r="E86" s="59"/>
      <c r="F86" s="52"/>
      <c r="G86" s="52"/>
      <c r="H86" s="56"/>
      <c r="I86" s="57"/>
      <c r="J86" s="55"/>
    </row>
    <row r="87" spans="1:10" x14ac:dyDescent="0.25">
      <c r="A87" s="74"/>
      <c r="B87" s="60"/>
      <c r="C87" s="61"/>
      <c r="D87" s="61"/>
      <c r="E87" s="55"/>
      <c r="F87" s="52"/>
      <c r="G87" s="52"/>
      <c r="H87" s="56"/>
      <c r="I87" s="62"/>
      <c r="J87" s="63"/>
    </row>
    <row r="88" spans="1:10" x14ac:dyDescent="0.25">
      <c r="A88" s="186"/>
      <c r="B88" s="53"/>
      <c r="C88" s="54"/>
      <c r="D88" s="54"/>
      <c r="E88" s="55"/>
      <c r="F88" s="52"/>
      <c r="G88" s="52"/>
      <c r="H88" s="56"/>
      <c r="I88" s="69"/>
      <c r="J88" s="59"/>
    </row>
    <row r="89" spans="1:10" x14ac:dyDescent="0.25">
      <c r="A89" s="186"/>
      <c r="B89" s="53"/>
      <c r="C89" s="54"/>
      <c r="D89" s="54"/>
      <c r="E89" s="55"/>
      <c r="F89" s="52"/>
      <c r="G89" s="52"/>
      <c r="H89" s="56"/>
      <c r="I89" s="57"/>
      <c r="J89" s="59"/>
    </row>
    <row r="90" spans="1:10" x14ac:dyDescent="0.25">
      <c r="A90" s="74"/>
      <c r="B90" s="53"/>
      <c r="C90" s="54"/>
      <c r="D90" s="54"/>
      <c r="E90" s="55"/>
      <c r="F90" s="52"/>
      <c r="G90" s="52"/>
      <c r="H90" s="56"/>
      <c r="I90" s="57"/>
      <c r="J90" s="59"/>
    </row>
    <row r="91" spans="1:10" x14ac:dyDescent="0.25">
      <c r="A91" s="74"/>
      <c r="B91" s="53"/>
      <c r="C91" s="54"/>
      <c r="D91" s="54"/>
      <c r="E91" s="55"/>
      <c r="F91" s="52"/>
      <c r="G91" s="52"/>
      <c r="H91" s="56"/>
      <c r="I91" s="57"/>
      <c r="J91" s="59"/>
    </row>
    <row r="92" spans="1:10" x14ac:dyDescent="0.25">
      <c r="A92" s="74"/>
      <c r="B92" s="53"/>
      <c r="C92" s="54"/>
      <c r="D92" s="54"/>
      <c r="E92" s="55"/>
      <c r="F92" s="52"/>
      <c r="G92" s="52"/>
      <c r="H92" s="56"/>
      <c r="I92" s="57"/>
      <c r="J92" s="59"/>
    </row>
    <row r="93" spans="1:10" x14ac:dyDescent="0.25">
      <c r="A93" s="74"/>
      <c r="B93" s="60"/>
      <c r="C93" s="61"/>
      <c r="D93" s="61"/>
      <c r="E93" s="59"/>
      <c r="F93" s="52"/>
      <c r="G93" s="52"/>
      <c r="H93" s="56"/>
      <c r="I93" s="57"/>
      <c r="J93" s="59"/>
    </row>
    <row r="94" spans="1:10" x14ac:dyDescent="0.25">
      <c r="A94" s="187"/>
      <c r="B94" s="53"/>
      <c r="C94" s="54"/>
      <c r="D94" s="54"/>
      <c r="E94" s="55"/>
      <c r="F94" s="52"/>
      <c r="G94" s="52"/>
      <c r="H94" s="56"/>
      <c r="I94" s="57"/>
      <c r="J94" s="59"/>
    </row>
    <row r="95" spans="1:10" x14ac:dyDescent="0.25">
      <c r="A95" s="187"/>
      <c r="B95" s="53"/>
      <c r="C95" s="54"/>
      <c r="D95" s="54"/>
      <c r="E95" s="55"/>
      <c r="F95" s="52"/>
      <c r="G95" s="52"/>
      <c r="H95" s="56"/>
      <c r="I95" s="57"/>
      <c r="J95" s="59"/>
    </row>
    <row r="96" spans="1:10" x14ac:dyDescent="0.25">
      <c r="A96" s="187"/>
      <c r="B96" s="53"/>
      <c r="C96" s="54"/>
      <c r="D96" s="54"/>
      <c r="E96" s="55"/>
      <c r="F96" s="52"/>
      <c r="G96" s="52"/>
      <c r="H96" s="56"/>
      <c r="I96" s="57"/>
      <c r="J96" s="59"/>
    </row>
    <row r="97" spans="1:10" x14ac:dyDescent="0.25">
      <c r="A97" s="74"/>
      <c r="B97" s="53"/>
      <c r="C97" s="54"/>
      <c r="D97" s="54"/>
      <c r="E97" s="55"/>
      <c r="F97" s="52"/>
      <c r="G97" s="52"/>
      <c r="H97" s="56"/>
      <c r="I97" s="57"/>
      <c r="J97" s="59"/>
    </row>
    <row r="98" spans="1:10" x14ac:dyDescent="0.25">
      <c r="A98" s="74"/>
      <c r="B98" s="53"/>
      <c r="C98" s="54"/>
      <c r="D98" s="54"/>
      <c r="E98" s="55"/>
      <c r="F98" s="52"/>
      <c r="G98" s="52"/>
      <c r="H98" s="56"/>
      <c r="I98" s="57"/>
      <c r="J98" s="59"/>
    </row>
    <row r="99" spans="1:10" x14ac:dyDescent="0.25">
      <c r="A99" s="74"/>
      <c r="B99" s="60"/>
      <c r="C99" s="61"/>
      <c r="D99" s="61"/>
      <c r="E99" s="63"/>
      <c r="F99" s="52"/>
      <c r="G99" s="52"/>
      <c r="H99" s="56"/>
      <c r="I99" s="57"/>
      <c r="J99" s="59"/>
    </row>
  </sheetData>
  <sheetProtection algorithmName="SHA-512" hashValue="CxTWCaZgUHms81GSlvF69k3NsH6ABGGPxS8E9gjo40OCzEJ99kuvrSaEX336DottHelfzT/psaqGDoERgL6/Uw==" saltValue="vKIM1BPBu4vB8xHI0s7c1w==" spinCount="100000" sheet="1" objects="1" scenarios="1" formatCells="0" formatColumns="0" formatRows="0" sort="0"/>
  <mergeCells count="3">
    <mergeCell ref="A88:A89"/>
    <mergeCell ref="A94:A96"/>
    <mergeCell ref="A27:A28"/>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259</vt:lpstr>
      <vt:lpstr>gain by EFL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Heather</dc:creator>
  <cp:lastModifiedBy>Destiny Simpson</cp:lastModifiedBy>
  <cp:lastPrinted>2025-03-09T14:08:20Z</cp:lastPrinted>
  <dcterms:created xsi:type="dcterms:W3CDTF">2025-02-28T21:43:38Z</dcterms:created>
  <dcterms:modified xsi:type="dcterms:W3CDTF">2025-04-21T20:11:58Z</dcterms:modified>
</cp:coreProperties>
</file>