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simpson\Downloads\"/>
    </mc:Choice>
  </mc:AlternateContent>
  <xr:revisionPtr revIDLastSave="0" documentId="13_ncr:1_{98C3B37D-F8F2-47A5-91F6-C66805413E49}" xr6:coauthVersionLast="47" xr6:coauthVersionMax="47" xr10:uidLastSave="{00000000-0000-0000-0000-000000000000}"/>
  <bookViews>
    <workbookView xWindow="-120" yWindow="-120" windowWidth="20730" windowHeight="11040" xr2:uid="{FBD53661-D625-4196-AA5D-F7766252430C}"/>
  </bookViews>
  <sheets>
    <sheet name="Overview" sheetId="10" r:id="rId1"/>
    <sheet name="054" sheetId="1" r:id="rId2"/>
    <sheet name="EFL gain - Level ABE only" sheetId="7" r:id="rId3"/>
    <sheet name="EFL gain by level - ABE &amp; ESL" sheetId="9" r:id="rId4"/>
    <sheet name="EFL gain by ESL level"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6" i="1"/>
  <c r="E15" i="1"/>
  <c r="E14" i="1"/>
  <c r="E13" i="1"/>
  <c r="E12" i="1"/>
  <c r="E11" i="1"/>
  <c r="E10" i="1"/>
  <c r="E9" i="1"/>
  <c r="E8" i="1"/>
  <c r="E7" i="1"/>
  <c r="E6" i="1"/>
  <c r="E5" i="1"/>
  <c r="O5" i="1"/>
  <c r="P5" i="1" s="1"/>
  <c r="H11" i="1"/>
  <c r="H10" i="1"/>
  <c r="H7" i="1"/>
  <c r="H6" i="1"/>
  <c r="H5" i="1"/>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D12" i="8"/>
  <c r="D18" i="8"/>
  <c r="D23" i="8"/>
  <c r="D29" i="8"/>
  <c r="D36" i="8"/>
  <c r="C36" i="8"/>
  <c r="C29" i="8"/>
  <c r="C23" i="8"/>
  <c r="C18" i="8"/>
  <c r="C12" i="8"/>
  <c r="J46" i="9"/>
  <c r="J45" i="9"/>
  <c r="J44" i="9"/>
  <c r="J43" i="9"/>
  <c r="E46" i="9"/>
  <c r="E45" i="9"/>
  <c r="E44" i="9"/>
  <c r="E43" i="9"/>
  <c r="I47" i="9"/>
  <c r="H47" i="9"/>
  <c r="J47" i="9" s="1"/>
  <c r="D47" i="9"/>
  <c r="C47" i="9"/>
  <c r="E47" i="9" s="1"/>
  <c r="E42" i="9"/>
  <c r="E41" i="9"/>
  <c r="E40" i="9"/>
  <c r="E39" i="9"/>
  <c r="D42" i="9"/>
  <c r="C42" i="9"/>
  <c r="J30" i="9"/>
  <c r="J29" i="9"/>
  <c r="J28" i="9"/>
  <c r="E28" i="9"/>
  <c r="E27" i="9"/>
  <c r="E26" i="9"/>
  <c r="C31" i="9"/>
  <c r="D31" i="9"/>
  <c r="H31" i="9"/>
  <c r="J31" i="9" s="1"/>
  <c r="I31" i="9"/>
  <c r="J24" i="9"/>
  <c r="J23" i="9"/>
  <c r="J22" i="9"/>
  <c r="J21" i="9"/>
  <c r="J20" i="9"/>
  <c r="J19" i="9"/>
  <c r="E23" i="9"/>
  <c r="E22" i="9"/>
  <c r="E21" i="9"/>
  <c r="E20" i="9"/>
  <c r="E19" i="9"/>
  <c r="I25" i="9"/>
  <c r="H25" i="9"/>
  <c r="D25" i="9"/>
  <c r="C25" i="9"/>
  <c r="J17" i="9"/>
  <c r="J16" i="9"/>
  <c r="J15" i="9"/>
  <c r="J14" i="9"/>
  <c r="J13" i="9"/>
  <c r="J12" i="9"/>
  <c r="I18" i="9"/>
  <c r="H18" i="9"/>
  <c r="E13" i="7"/>
  <c r="E12" i="7"/>
  <c r="E11" i="7"/>
  <c r="E10" i="7"/>
  <c r="D13" i="7"/>
  <c r="C13" i="7"/>
  <c r="E9" i="7"/>
  <c r="E8" i="7"/>
  <c r="E7" i="7"/>
  <c r="E6" i="7"/>
  <c r="D9" i="7"/>
  <c r="C9" i="7"/>
  <c r="J41" i="9"/>
  <c r="J37" i="9"/>
  <c r="J36" i="9"/>
  <c r="J35" i="9"/>
  <c r="J34" i="9"/>
  <c r="J33" i="9"/>
  <c r="J10" i="9"/>
  <c r="J9" i="9"/>
  <c r="J8" i="9"/>
  <c r="J7" i="9"/>
  <c r="J6" i="9"/>
  <c r="E37" i="9"/>
  <c r="E36" i="9"/>
  <c r="E35" i="9"/>
  <c r="E34" i="9"/>
  <c r="E33" i="9"/>
  <c r="E32" i="9"/>
  <c r="E14" i="9"/>
  <c r="E13" i="9"/>
  <c r="E9" i="9"/>
  <c r="E8" i="9"/>
  <c r="E7" i="9"/>
  <c r="E6" i="9"/>
  <c r="C38" i="9"/>
  <c r="E38" i="9" s="1"/>
  <c r="D38" i="9"/>
  <c r="H38" i="9"/>
  <c r="I38" i="9"/>
  <c r="I11" i="9"/>
  <c r="H11" i="9"/>
  <c r="D18" i="9"/>
  <c r="C18" i="9"/>
  <c r="E18" i="9" s="1"/>
  <c r="D11" i="9"/>
  <c r="C11" i="9"/>
  <c r="E31" i="9" l="1"/>
  <c r="J18" i="9"/>
  <c r="E25" i="9"/>
  <c r="J38" i="9"/>
  <c r="E11" i="9"/>
  <c r="J11" i="9"/>
  <c r="J25" i="9"/>
  <c r="O18" i="1"/>
  <c r="P18" i="1" s="1"/>
  <c r="O17" i="1"/>
  <c r="P17" i="1" s="1"/>
  <c r="O16" i="1"/>
  <c r="P16" i="1" s="1"/>
  <c r="O15" i="1"/>
  <c r="P15" i="1" s="1"/>
  <c r="O14" i="1"/>
  <c r="P14" i="1" s="1"/>
  <c r="O13" i="1"/>
  <c r="P13" i="1" s="1"/>
  <c r="O12" i="1"/>
  <c r="P12" i="1" s="1"/>
  <c r="O11" i="1"/>
  <c r="P11" i="1" s="1"/>
  <c r="O10" i="1"/>
  <c r="P10" i="1" s="1"/>
  <c r="O9" i="1"/>
  <c r="P9" i="1" s="1"/>
  <c r="O8" i="1"/>
  <c r="P8" i="1" s="1"/>
  <c r="O7" i="1"/>
  <c r="P7" i="1" s="1"/>
  <c r="O6" i="1"/>
  <c r="P6" i="1" s="1"/>
  <c r="H18" i="1"/>
  <c r="H17" i="1"/>
  <c r="H16" i="1"/>
  <c r="H15" i="1"/>
  <c r="H14" i="1"/>
  <c r="H13" i="1"/>
  <c r="H12" i="1"/>
  <c r="H9" i="1"/>
  <c r="H8" i="1"/>
</calcChain>
</file>

<file path=xl/sharedStrings.xml><?xml version="1.0" encoding="utf-8"?>
<sst xmlns="http://schemas.openxmlformats.org/spreadsheetml/2006/main" count="205" uniqueCount="82">
  <si>
    <t>Enrollment and Attendance Hours</t>
  </si>
  <si>
    <t>EFL Gain by Pre/Posttesting and Passing HSE Subtest</t>
  </si>
  <si>
    <t>AUN</t>
  </si>
  <si>
    <t>Agency Name</t>
  </si>
  <si>
    <t xml:space="preserve"># Unduplicated Adults w/12+ 054 Hours </t>
  </si>
  <si>
    <t>Enrollm't in 054 (Standard=100%)</t>
  </si>
  <si>
    <t>Total # of 054 Hrs</t>
  </si>
  <si>
    <t>Average # of 054 Hours</t>
  </si>
  <si>
    <t># of enrolled students who entered at all EFLs</t>
  </si>
  <si>
    <t># of enrolled students who had an EFL gain with pre/post-testing</t>
  </si>
  <si>
    <t>Allegheny IU 3</t>
  </si>
  <si>
    <t>Beyond Literacy</t>
  </si>
  <si>
    <t>New World Association</t>
  </si>
  <si>
    <t>Penn State/ Main</t>
  </si>
  <si>
    <t>Project of Easton Inc</t>
  </si>
  <si>
    <t>Titusville Regional Literacy Council</t>
  </si>
  <si>
    <t>Tuscarora IU 11</t>
  </si>
  <si>
    <t>United Neighborhood Centers of NE PA</t>
  </si>
  <si>
    <t>VITA Education Services</t>
  </si>
  <si>
    <t>York City SD</t>
  </si>
  <si>
    <t>Huntingdon Co Child &amp; Adult Dev Corp</t>
  </si>
  <si>
    <t>Literacy Pittsburgh</t>
  </si>
  <si>
    <t>Luzerne County Community Coll</t>
  </si>
  <si>
    <t>Percent</t>
  </si>
  <si>
    <t>Total</t>
  </si>
  <si>
    <t>Count</t>
  </si>
  <si>
    <t>ABE Level 2</t>
  </si>
  <si>
    <t>ABE Level 3</t>
  </si>
  <si>
    <t>ABE Level 4</t>
  </si>
  <si>
    <t>ABE Level 5</t>
  </si>
  <si>
    <t>ESL Level 2</t>
  </si>
  <si>
    <t>ESL Level 3</t>
  </si>
  <si>
    <t>ESL Level 4</t>
  </si>
  <si>
    <t>ESL Level 5</t>
  </si>
  <si>
    <t>ESL Level 6</t>
  </si>
  <si>
    <t>ESL Level 1</t>
  </si>
  <si>
    <t>ABE Level 1</t>
  </si>
  <si>
    <t>ABE Level 6</t>
  </si>
  <si>
    <t>Had EFL gain by Entry EFL and By Agency: Contract 054: PY 2023-2024</t>
  </si>
  <si>
    <t>ABE Students only</t>
  </si>
  <si>
    <t>ABE Level</t>
  </si>
  <si>
    <t>TOTAL</t>
  </si>
  <si>
    <t>ESL Students only</t>
  </si>
  <si>
    <t>ESL Level</t>
  </si>
  <si>
    <t># Contracted Families</t>
  </si>
  <si>
    <t># Enrolled Families</t>
  </si>
  <si>
    <t>Enrollm't Families (Standard        =100%)</t>
  </si>
  <si>
    <r>
      <t># Contracted: 054</t>
    </r>
    <r>
      <rPr>
        <b/>
        <sz val="11"/>
        <color rgb="FFC00000"/>
        <rFont val="Arial"/>
        <family val="2"/>
      </rPr>
      <t>*</t>
    </r>
  </si>
  <si>
    <r>
      <rPr>
        <b/>
        <sz val="11"/>
        <color rgb="FFC00000"/>
        <rFont val="Arial"/>
        <family val="2"/>
      </rPr>
      <t xml:space="preserve">* </t>
    </r>
    <r>
      <rPr>
        <sz val="11"/>
        <rFont val="Arial"/>
        <family val="2"/>
      </rPr>
      <t>Number of contracted adults ONLY</t>
    </r>
  </si>
  <si>
    <t>Participants included in this report:</t>
  </si>
  <si>
    <r>
      <t>·</t>
    </r>
    <r>
      <rPr>
        <sz val="7"/>
        <color rgb="FF000000"/>
        <rFont val="Times New Roman"/>
        <family val="1"/>
      </rPr>
      <t xml:space="preserve">        </t>
    </r>
    <r>
      <rPr>
        <sz val="11"/>
        <color rgb="FF000000"/>
        <rFont val="Calibri"/>
        <family val="2"/>
      </rPr>
      <t>Have 12 or more total hours</t>
    </r>
  </si>
  <si>
    <r>
      <t>·</t>
    </r>
    <r>
      <rPr>
        <sz val="7"/>
        <color rgb="FF000000"/>
        <rFont val="Times New Roman"/>
        <family val="1"/>
      </rPr>
      <t xml:space="preserve">        </t>
    </r>
    <r>
      <rPr>
        <sz val="11"/>
        <color rgb="FF000000"/>
        <rFont val="Calibri"/>
        <family val="2"/>
      </rPr>
      <t>Have 12+ hours in 054</t>
    </r>
  </si>
  <si>
    <r>
      <t>·</t>
    </r>
    <r>
      <rPr>
        <sz val="7"/>
        <color rgb="FF000000"/>
        <rFont val="Times New Roman"/>
        <family val="1"/>
      </rPr>
      <t xml:space="preserve">        </t>
    </r>
    <r>
      <rPr>
        <sz val="11"/>
        <color rgb="FF000000"/>
        <rFont val="Calibri"/>
        <family val="2"/>
      </rPr>
      <t>Meet all the Family Literacy  criteria [adult education, parent education, early childhood education, and interactive literacy activities (ILA)]</t>
    </r>
  </si>
  <si>
    <t>054 tab/sheet:</t>
  </si>
  <si>
    <r>
      <t>·</t>
    </r>
    <r>
      <rPr>
        <sz val="7"/>
        <color theme="1"/>
        <rFont val="Times New Roman"/>
        <family val="1"/>
      </rPr>
      <t xml:space="preserve">        </t>
    </r>
    <r>
      <rPr>
        <sz val="11"/>
        <color theme="1"/>
        <rFont val="Calibri"/>
        <family val="2"/>
      </rPr>
      <t>Enrollment and Attendance Hours</t>
    </r>
  </si>
  <si>
    <r>
      <t>o</t>
    </r>
    <r>
      <rPr>
        <sz val="7"/>
        <color theme="1"/>
        <rFont val="Times New Roman"/>
        <family val="1"/>
      </rPr>
      <t xml:space="preserve">   </t>
    </r>
    <r>
      <rPr>
        <sz val="11"/>
        <color theme="1"/>
        <rFont val="Calibri"/>
        <family val="2"/>
      </rPr>
      <t>The total number of hours and the average number of hours.</t>
    </r>
  </si>
  <si>
    <r>
      <t>·</t>
    </r>
    <r>
      <rPr>
        <sz val="7"/>
        <color theme="1"/>
        <rFont val="Times New Roman"/>
        <family val="1"/>
      </rPr>
      <t xml:space="preserve">        </t>
    </r>
    <r>
      <rPr>
        <sz val="11"/>
        <color theme="1"/>
        <rFont val="Calibri"/>
        <family val="2"/>
      </rPr>
      <t>EFL Gain by passing a HSE subtest</t>
    </r>
  </si>
  <si>
    <t>EFL gain</t>
  </si>
  <si>
    <r>
      <t>·</t>
    </r>
    <r>
      <rPr>
        <sz val="7"/>
        <color theme="1"/>
        <rFont val="Times New Roman"/>
        <family val="1"/>
      </rPr>
      <t>         </t>
    </r>
    <r>
      <rPr>
        <sz val="11"/>
        <color theme="1"/>
        <rFont val="Calibri"/>
        <family val="2"/>
      </rPr>
      <t>EFL Gain by Pre/Posttesting</t>
    </r>
  </si>
  <si>
    <r>
      <rPr>
        <sz val="12"/>
        <color theme="1"/>
        <rFont val="Calibri"/>
        <family val="2"/>
      </rPr>
      <t>ο</t>
    </r>
    <r>
      <rPr>
        <sz val="12"/>
        <color theme="1"/>
        <rFont val="Times New Roman"/>
        <family val="1"/>
      </rPr>
      <t xml:space="preserve">   </t>
    </r>
    <r>
      <rPr>
        <sz val="11"/>
        <color theme="1"/>
        <rFont val="Calibri"/>
        <family val="2"/>
      </rPr>
      <t>Adults’ posttest score was at least one education functioning level higher than their pre-test score.</t>
    </r>
  </si>
  <si>
    <t>ο     Students passed a subtest on either the GED or HiSET tests.</t>
  </si>
  <si>
    <r>
      <rPr>
        <b/>
        <sz val="14"/>
        <color rgb="FF0070C0"/>
        <rFont val="Calibri"/>
        <family val="2"/>
      </rPr>
      <t xml:space="preserve">†   </t>
    </r>
    <r>
      <rPr>
        <sz val="11"/>
        <color rgb="FF000000"/>
        <rFont val="Calibri"/>
        <family val="2"/>
      </rPr>
      <t xml:space="preserve">For clarity, agencies were categorized based on their serving ABE students only, ESL students only, or both ABE and ESL students. Thus, there are three separate sheets (see below). </t>
    </r>
  </si>
  <si>
    <t>OVERVIEW</t>
  </si>
  <si>
    <r>
      <rPr>
        <sz val="8"/>
        <color theme="1"/>
        <rFont val="Calibri"/>
        <family val="2"/>
      </rPr>
      <t xml:space="preserve">●      </t>
    </r>
    <r>
      <rPr>
        <sz val="11"/>
        <color theme="1"/>
        <rFont val="Calibri"/>
        <family val="2"/>
      </rPr>
      <t xml:space="preserve">Students earned a high school equivalency diploma by passing the GED or HiSET exam by the end of the program year.  </t>
    </r>
  </si>
  <si>
    <t xml:space="preserve">EFL gain by education function level [gain by EFL level tab/sheet]: </t>
  </si>
  <si>
    <t xml:space="preserve">The information in this report covers the prior program year of July 1, 2023 through June 30, 2024. Thus, we did not take into account periods of participation (PoPs). All data is reported for the complete PY2023-24. </t>
  </si>
  <si>
    <r>
      <t xml:space="preserve">o  </t>
    </r>
    <r>
      <rPr>
        <sz val="11"/>
        <color rgb="FF000000"/>
        <rFont val="Calibri"/>
        <family val="2"/>
      </rPr>
      <t xml:space="preserve">At least one adult meeting adult education enrollment criteria completes a minimum of one hour of parenting education instruction. </t>
    </r>
  </si>
  <si>
    <r>
      <t xml:space="preserve">o  </t>
    </r>
    <r>
      <rPr>
        <sz val="11"/>
        <color rgb="FF000000"/>
        <rFont val="Calibri"/>
        <family val="2"/>
      </rPr>
      <t xml:space="preserve">At least one adult and one child completed a minimum of three hours of Interactive Literacy Activity (ILA). </t>
    </r>
  </si>
  <si>
    <r>
      <t xml:space="preserve">o  </t>
    </r>
    <r>
      <rPr>
        <sz val="11"/>
        <color rgb="FF000000"/>
        <rFont val="Calibri"/>
        <family val="2"/>
      </rPr>
      <t xml:space="preserve">At least one preschool child (ages 3-5 or older) has 12 or more hours of early childhood education. </t>
    </r>
  </si>
  <si>
    <r>
      <t xml:space="preserve">o  </t>
    </r>
    <r>
      <rPr>
        <sz val="11"/>
        <color rgb="FF000000"/>
        <rFont val="Calibri"/>
        <family val="2"/>
      </rPr>
      <t>Children less than age 3 or enrolled in kindergarten and higher completed at least three hours of ILA.</t>
    </r>
  </si>
  <si>
    <r>
      <rPr>
        <b/>
        <sz val="11"/>
        <color rgb="FF0070C0"/>
        <rFont val="Calibri"/>
        <family val="2"/>
      </rPr>
      <t xml:space="preserve">† </t>
    </r>
    <r>
      <rPr>
        <sz val="11"/>
        <color theme="1"/>
        <rFont val="Calibri"/>
        <family val="2"/>
      </rPr>
      <t xml:space="preserve">  Students can only have one (1) EFL gain. Thus, students who got an EFL gain by pre-and posttesting cannot count towards those who passed a subtest of a high school equivalency exam.   </t>
    </r>
  </si>
  <si>
    <r>
      <t xml:space="preserve">o </t>
    </r>
    <r>
      <rPr>
        <sz val="11"/>
        <color theme="1"/>
        <rFont val="Calibri"/>
        <family val="2"/>
      </rPr>
      <t>The number of contracted families and adults are listed.</t>
    </r>
  </si>
  <si>
    <r>
      <t xml:space="preserve">o </t>
    </r>
    <r>
      <rPr>
        <sz val="11"/>
        <color theme="1"/>
        <rFont val="Calibri"/>
        <family val="2"/>
      </rPr>
      <t>The number of enrolled families and adults are reported and corresponding percentages.</t>
    </r>
  </si>
  <si>
    <r>
      <t xml:space="preserve">o </t>
    </r>
    <r>
      <rPr>
        <sz val="11"/>
        <color theme="1"/>
        <rFont val="Calibri"/>
        <family val="2"/>
      </rPr>
      <t>The number of unduplicated adults with 12+ hours in 054.</t>
    </r>
  </si>
  <si>
    <r>
      <t xml:space="preserve">For each agency, the number of students at each ABE/ESL level, which was determined at intake, is reported. The </t>
    </r>
    <r>
      <rPr>
        <sz val="11"/>
        <color rgb="FF0070C0"/>
        <rFont val="Calibri"/>
        <family val="2"/>
      </rPr>
      <t>count</t>
    </r>
    <r>
      <rPr>
        <sz val="11"/>
        <color rgb="FF000000"/>
        <rFont val="Calibri"/>
        <family val="2"/>
      </rPr>
      <t xml:space="preserve"> column is the number of students at each ABE/ESL level who got an EFL gain by pre- and posttest. The </t>
    </r>
    <r>
      <rPr>
        <sz val="11"/>
        <color rgb="FF0070C0"/>
        <rFont val="Calibri"/>
        <family val="2"/>
      </rPr>
      <t xml:space="preserve">total </t>
    </r>
    <r>
      <rPr>
        <sz val="11"/>
        <color rgb="FF000000"/>
        <rFont val="Calibri"/>
        <family val="2"/>
      </rPr>
      <t>column is the number of students at the specific ABE/ESL level.  Each row count is divided by the total number of students who entered at the same level (</t>
    </r>
    <r>
      <rPr>
        <sz val="11"/>
        <color rgb="FF0070C0"/>
        <rFont val="Calibri"/>
        <family val="2"/>
      </rPr>
      <t>percent</t>
    </r>
    <r>
      <rPr>
        <sz val="11"/>
        <color rgb="FF000000"/>
        <rFont val="Calibri"/>
        <family val="2"/>
      </rPr>
      <t xml:space="preserve"> column). </t>
    </r>
  </si>
  <si>
    <r>
      <t xml:space="preserve"># of students in Column M who passed the HSE exam
</t>
    </r>
    <r>
      <rPr>
        <sz val="8"/>
        <rFont val="Arial"/>
        <family val="2"/>
      </rPr>
      <t>(This is a subset of Column M.)</t>
    </r>
  </si>
  <si>
    <r>
      <t xml:space="preserve">Total # of enrolled students who had an EFL gain </t>
    </r>
    <r>
      <rPr>
        <sz val="8"/>
        <rFont val="Arial"/>
        <family val="2"/>
      </rPr>
      <t>(column L + column M)</t>
    </r>
  </si>
  <si>
    <r>
      <t>% of enrolled students who had an EFL gain</t>
    </r>
    <r>
      <rPr>
        <b/>
        <sz val="8"/>
        <rFont val="Arial"/>
        <family val="2"/>
      </rPr>
      <t xml:space="preserve"> (column O / column K)</t>
    </r>
  </si>
  <si>
    <r>
      <rPr>
        <b/>
        <sz val="11"/>
        <rFont val="Arial"/>
        <family val="2"/>
      </rPr>
      <t># of enrolled students who had an EFL gain by passing an HSE subtest only</t>
    </r>
    <r>
      <rPr>
        <b/>
        <sz val="10"/>
        <rFont val="Arial"/>
        <family val="2"/>
      </rPr>
      <t xml:space="preserve">
</t>
    </r>
    <r>
      <rPr>
        <sz val="8"/>
        <rFont val="Arial"/>
        <family val="2"/>
      </rPr>
      <t xml:space="preserve">(This includes students who ended up passing the full exam and getting the HSE credential. This does </t>
    </r>
    <r>
      <rPr>
        <b/>
        <sz val="8"/>
        <rFont val="Arial"/>
        <family val="2"/>
      </rPr>
      <t>not</t>
    </r>
    <r>
      <rPr>
        <sz val="8"/>
        <rFont val="Arial"/>
        <family val="2"/>
      </rPr>
      <t xml:space="preserve"> include people who got an EFL gain by pre/posting. Those individuals are included in Column L.)</t>
    </r>
  </si>
  <si>
    <t>Huntingdon County Child &amp; Adult Development Corporation</t>
  </si>
  <si>
    <t>Lancaster-Lebanon IU 13</t>
  </si>
  <si>
    <t>Draft Enrollment &amp; EFL Gain: July 1, 2023 - June 30, 2024 for 054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</si>
</sst>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7" x14ac:knownFonts="1">
    <font>
      <sz val="11"/>
      <color theme="1"/>
      <name val="Calibri"/>
      <family val="2"/>
    </font>
    <font>
      <sz val="11"/>
      <color theme="1"/>
      <name val="Aptos Narrow"/>
      <family val="2"/>
      <scheme val="minor"/>
    </font>
    <font>
      <b/>
      <sz val="12"/>
      <name val="Calibri"/>
      <family val="2"/>
    </font>
    <font>
      <sz val="10"/>
      <name val="Calibri"/>
      <family val="2"/>
    </font>
    <font>
      <b/>
      <sz val="10"/>
      <name val="Arial"/>
      <family val="2"/>
    </font>
    <font>
      <sz val="10"/>
      <name val="Arial"/>
      <family val="2"/>
    </font>
    <font>
      <b/>
      <sz val="11"/>
      <name val="Calibri"/>
      <family val="2"/>
    </font>
    <font>
      <sz val="11"/>
      <name val="Calibri"/>
      <family val="2"/>
    </font>
    <font>
      <sz val="12"/>
      <name val="Calibri"/>
      <family val="2"/>
    </font>
    <font>
      <b/>
      <sz val="13"/>
      <name val="Calibri"/>
      <family val="2"/>
    </font>
    <font>
      <sz val="11"/>
      <color theme="1"/>
      <name val="Arial"/>
      <family val="2"/>
    </font>
    <font>
      <b/>
      <sz val="11"/>
      <name val="Arial"/>
      <family val="2"/>
    </font>
    <font>
      <b/>
      <sz val="11"/>
      <color rgb="FFC00000"/>
      <name val="Arial"/>
      <family val="2"/>
    </font>
    <font>
      <sz val="10.5"/>
      <name val="Arial"/>
      <family val="2"/>
    </font>
    <font>
      <sz val="11"/>
      <name val="Arial"/>
      <family val="2"/>
    </font>
    <font>
      <sz val="8"/>
      <name val="Arial"/>
      <family val="2"/>
    </font>
    <font>
      <b/>
      <sz val="8"/>
      <name val="Arial"/>
      <family val="2"/>
    </font>
    <font>
      <sz val="10.5"/>
      <color theme="1"/>
      <name val="Arial"/>
      <family val="2"/>
    </font>
    <font>
      <sz val="10.5"/>
      <color rgb="FF000000"/>
      <name val="Arial"/>
      <family val="2"/>
    </font>
    <font>
      <sz val="11"/>
      <color rgb="FF000000"/>
      <name val="Calibri"/>
      <family val="2"/>
    </font>
    <font>
      <i/>
      <sz val="11"/>
      <color rgb="FF000000"/>
      <name val="Calibri"/>
      <family val="2"/>
    </font>
    <font>
      <sz val="11"/>
      <color rgb="FF000000"/>
      <name val="Symbol"/>
      <family val="1"/>
      <charset val="2"/>
    </font>
    <font>
      <sz val="7"/>
      <color rgb="FF000000"/>
      <name val="Times New Roman"/>
      <family val="1"/>
    </font>
    <font>
      <sz val="11"/>
      <color rgb="FF000000"/>
      <name val="Courier New"/>
      <family val="3"/>
    </font>
    <font>
      <b/>
      <sz val="12"/>
      <color theme="1"/>
      <name val="Calibri"/>
      <family val="2"/>
    </font>
    <font>
      <sz val="11"/>
      <color theme="1"/>
      <name val="Symbol"/>
      <family val="1"/>
      <charset val="2"/>
    </font>
    <font>
      <sz val="7"/>
      <color theme="1"/>
      <name val="Times New Roman"/>
      <family val="1"/>
    </font>
    <font>
      <sz val="11"/>
      <color theme="1"/>
      <name val="Courier New"/>
      <family val="3"/>
    </font>
    <font>
      <u val="double"/>
      <sz val="12"/>
      <color theme="1"/>
      <name val="Calibri"/>
      <family val="2"/>
    </font>
    <font>
      <sz val="12"/>
      <color theme="1"/>
      <name val="Calibri"/>
      <family val="2"/>
    </font>
    <font>
      <b/>
      <sz val="14"/>
      <color rgb="FF0070C0"/>
      <name val="Calibri"/>
      <family val="2"/>
    </font>
    <font>
      <sz val="12"/>
      <color theme="1"/>
      <name val="Times New Roman"/>
      <family val="1"/>
    </font>
    <font>
      <sz val="11"/>
      <color theme="1"/>
      <name val="Symbol"/>
      <family val="2"/>
      <charset val="2"/>
    </font>
    <font>
      <sz val="11"/>
      <color rgb="FF0070C0"/>
      <name val="Calibri"/>
      <family val="2"/>
    </font>
    <font>
      <sz val="8"/>
      <color theme="1"/>
      <name val="Calibri"/>
      <family val="2"/>
    </font>
    <font>
      <b/>
      <sz val="11"/>
      <color rgb="FF0070C0"/>
      <name val="Calibri"/>
      <family val="2"/>
    </font>
    <font>
      <b/>
      <sz val="13"/>
      <color theme="1"/>
      <name val="Calibri"/>
      <family val="2"/>
    </font>
  </fonts>
  <fills count="3">
    <fill>
      <patternFill patternType="none"/>
    </fill>
    <fill>
      <patternFill patternType="gray125"/>
    </fill>
    <fill>
      <patternFill patternType="solid">
        <fgColor theme="0" tint="-0.249977111117893"/>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theme="1"/>
      </left>
      <right style="thin">
        <color indexed="64"/>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medium">
        <color rgb="FFD0D7E5"/>
      </left>
      <right/>
      <top style="hair">
        <color indexed="64"/>
      </top>
      <bottom style="hair">
        <color indexed="64"/>
      </bottom>
      <diagonal/>
    </border>
    <border>
      <left style="medium">
        <color rgb="FFD0D7E5"/>
      </left>
      <right/>
      <top style="hair">
        <color indexed="64"/>
      </top>
      <bottom style="medium">
        <color auto="1"/>
      </bottom>
      <diagonal/>
    </border>
    <border>
      <left style="thin">
        <color indexed="64"/>
      </left>
      <right/>
      <top style="hair">
        <color indexed="64"/>
      </top>
      <bottom style="medium">
        <color auto="1"/>
      </bottom>
      <diagonal/>
    </border>
    <border>
      <left style="medium">
        <color indexed="64"/>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right/>
      <top style="hair">
        <color indexed="64"/>
      </top>
      <bottom style="medium">
        <color auto="1"/>
      </bottom>
      <diagonal/>
    </border>
    <border>
      <left style="medium">
        <color indexed="64"/>
      </left>
      <right/>
      <top style="hair">
        <color indexed="64"/>
      </top>
      <bottom style="medium">
        <color auto="1"/>
      </bottom>
      <diagonal/>
    </border>
    <border>
      <left style="thin">
        <color theme="1"/>
      </left>
      <right style="thin">
        <color indexed="64"/>
      </right>
      <top style="hair">
        <color indexed="64"/>
      </top>
      <bottom style="medium">
        <color auto="1"/>
      </bottom>
      <diagonal/>
    </border>
    <border>
      <left style="thin">
        <color indexed="64"/>
      </left>
      <right style="thick">
        <color indexed="64"/>
      </right>
      <top style="hair">
        <color indexed="64"/>
      </top>
      <bottom style="medium">
        <color auto="1"/>
      </bottom>
      <diagonal/>
    </border>
    <border>
      <left style="thin">
        <color auto="1"/>
      </left>
      <right style="thin">
        <color auto="1"/>
      </right>
      <top style="medium">
        <color auto="1"/>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indexed="61"/>
      </top>
      <bottom/>
      <diagonal/>
    </border>
    <border>
      <left style="thin">
        <color auto="1"/>
      </left>
      <right style="thin">
        <color auto="1"/>
      </right>
      <top style="medium">
        <color auto="1"/>
      </top>
      <bottom style="thin">
        <color auto="1"/>
      </bottom>
      <diagonal/>
    </border>
    <border>
      <left style="thin">
        <color auto="1"/>
      </left>
      <right style="thin">
        <color auto="1"/>
      </right>
      <top style="thin">
        <color indexed="22"/>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theme="1"/>
      </left>
      <right style="thin">
        <color indexed="64"/>
      </right>
      <top style="thin">
        <color auto="1"/>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s>
  <cellStyleXfs count="6">
    <xf numFmtId="0" fontId="0" fillId="0" borderId="0"/>
    <xf numFmtId="0" fontId="1" fillId="0" borderId="0"/>
    <xf numFmtId="0" fontId="5" fillId="0" borderId="0"/>
    <xf numFmtId="0" fontId="5" fillId="0" borderId="0"/>
    <xf numFmtId="0" fontId="5" fillId="0" borderId="0"/>
    <xf numFmtId="0" fontId="5" fillId="0" borderId="0"/>
  </cellStyleXfs>
  <cellXfs count="242">
    <xf numFmtId="0" fontId="0" fillId="0" borderId="0" xfId="0"/>
    <xf numFmtId="1" fontId="2" fillId="0" borderId="0" xfId="1" applyNumberFormat="1" applyFont="1" applyAlignment="1">
      <alignment horizontal="left" vertical="top"/>
    </xf>
    <xf numFmtId="1" fontId="3" fillId="0" borderId="0" xfId="1" applyNumberFormat="1" applyFont="1" applyAlignment="1">
      <alignment horizontal="left" vertical="top"/>
    </xf>
    <xf numFmtId="1" fontId="7" fillId="0" borderId="0" xfId="1" applyNumberFormat="1" applyFont="1" applyAlignment="1">
      <alignment horizontal="left" vertical="top"/>
    </xf>
    <xf numFmtId="0" fontId="7" fillId="0" borderId="0" xfId="0" applyFont="1" applyAlignment="1">
      <alignment horizontal="left"/>
    </xf>
    <xf numFmtId="164" fontId="7" fillId="0" borderId="0" xfId="0" applyNumberFormat="1" applyFont="1" applyAlignment="1">
      <alignment horizontal="left"/>
    </xf>
    <xf numFmtId="0" fontId="6" fillId="0" borderId="0" xfId="0" applyFont="1" applyAlignment="1">
      <alignment horizontal="left"/>
    </xf>
    <xf numFmtId="0" fontId="6" fillId="0" borderId="0" xfId="5" applyFont="1" applyAlignment="1">
      <alignment vertical="center"/>
    </xf>
    <xf numFmtId="0" fontId="2" fillId="0" borderId="0" xfId="0" applyFont="1" applyAlignment="1">
      <alignment horizontal="left"/>
    </xf>
    <xf numFmtId="0" fontId="7" fillId="0" borderId="0" xfId="0" applyFont="1"/>
    <xf numFmtId="0" fontId="8" fillId="0" borderId="23" xfId="5" applyFont="1" applyBorder="1" applyAlignment="1">
      <alignment vertical="center"/>
    </xf>
    <xf numFmtId="0" fontId="2" fillId="0" borderId="23" xfId="5" applyFont="1" applyBorder="1" applyAlignment="1">
      <alignment horizontal="center" vertical="center"/>
    </xf>
    <xf numFmtId="164" fontId="2" fillId="0" borderId="23" xfId="5" applyNumberFormat="1" applyFont="1" applyBorder="1" applyAlignment="1">
      <alignment horizontal="center" vertical="center"/>
    </xf>
    <xf numFmtId="0" fontId="6" fillId="0" borderId="24" xfId="5" applyFont="1" applyBorder="1" applyAlignment="1">
      <alignment horizontal="left" vertical="center"/>
    </xf>
    <xf numFmtId="0" fontId="7" fillId="0" borderId="26" xfId="3" applyFont="1" applyBorder="1" applyAlignment="1">
      <alignment horizontal="left" vertical="center"/>
    </xf>
    <xf numFmtId="165" fontId="7" fillId="0" borderId="26" xfId="3" applyNumberFormat="1" applyFont="1" applyBorder="1" applyAlignment="1">
      <alignment horizontal="left" vertical="top" indent="1"/>
    </xf>
    <xf numFmtId="164" fontId="7" fillId="0" borderId="26" xfId="3" applyNumberFormat="1" applyFont="1" applyBorder="1" applyAlignment="1">
      <alignment horizontal="left" vertical="top" indent="1"/>
    </xf>
    <xf numFmtId="165" fontId="6" fillId="0" borderId="24" xfId="3" applyNumberFormat="1" applyFont="1" applyBorder="1" applyAlignment="1">
      <alignment horizontal="left" vertical="center"/>
    </xf>
    <xf numFmtId="165" fontId="7" fillId="0" borderId="0" xfId="4" applyNumberFormat="1" applyFont="1" applyAlignment="1">
      <alignment horizontal="left" vertical="top"/>
    </xf>
    <xf numFmtId="0" fontId="7" fillId="0" borderId="28" xfId="3" applyFont="1" applyBorder="1" applyAlignment="1">
      <alignment horizontal="left" vertical="center"/>
    </xf>
    <xf numFmtId="0" fontId="7" fillId="0" borderId="26" xfId="0" applyFont="1" applyBorder="1" applyAlignment="1">
      <alignment horizontal="left" vertical="top" indent="1"/>
    </xf>
    <xf numFmtId="164" fontId="7" fillId="0" borderId="26" xfId="0" applyNumberFormat="1" applyFont="1" applyBorder="1" applyAlignment="1">
      <alignment horizontal="left" vertical="top" indent="1"/>
    </xf>
    <xf numFmtId="0" fontId="8" fillId="0" borderId="27" xfId="0" applyFont="1" applyBorder="1"/>
    <xf numFmtId="0" fontId="7" fillId="0" borderId="27" xfId="0" applyFont="1" applyBorder="1" applyAlignment="1">
      <alignment horizontal="left" vertical="center"/>
    </xf>
    <xf numFmtId="0" fontId="8" fillId="0" borderId="27" xfId="3" applyFont="1" applyBorder="1" applyAlignment="1">
      <alignment vertical="center"/>
    </xf>
    <xf numFmtId="0" fontId="6" fillId="0" borderId="29" xfId="3" applyFont="1" applyBorder="1" applyAlignment="1">
      <alignment horizontal="left" vertical="center"/>
    </xf>
    <xf numFmtId="165" fontId="6" fillId="0" borderId="29" xfId="3" applyNumberFormat="1" applyFont="1" applyBorder="1" applyAlignment="1">
      <alignment horizontal="left" vertical="top" indent="1"/>
    </xf>
    <xf numFmtId="164" fontId="7" fillId="0" borderId="30" xfId="3" applyNumberFormat="1" applyFont="1" applyBorder="1" applyAlignment="1">
      <alignment horizontal="left" vertical="top" indent="1"/>
    </xf>
    <xf numFmtId="165" fontId="7" fillId="0" borderId="28" xfId="3" applyNumberFormat="1" applyFont="1" applyBorder="1" applyAlignment="1">
      <alignment horizontal="left" vertical="top" wrapText="1" indent="1"/>
    </xf>
    <xf numFmtId="165" fontId="7" fillId="0" borderId="28" xfId="3" applyNumberFormat="1" applyFont="1" applyBorder="1" applyAlignment="1">
      <alignment horizontal="left" vertical="top" indent="1"/>
    </xf>
    <xf numFmtId="164" fontId="7" fillId="0" borderId="28" xfId="3" applyNumberFormat="1" applyFont="1" applyBorder="1" applyAlignment="1">
      <alignment horizontal="left" vertical="top" indent="1"/>
    </xf>
    <xf numFmtId="165" fontId="6" fillId="0" borderId="0" xfId="3" applyNumberFormat="1" applyFont="1" applyAlignment="1">
      <alignment horizontal="left" vertical="center"/>
    </xf>
    <xf numFmtId="0" fontId="7" fillId="0" borderId="26" xfId="3" applyFont="1" applyBorder="1" applyAlignment="1">
      <alignment horizontal="left" vertical="center" wrapText="1"/>
    </xf>
    <xf numFmtId="165" fontId="7" fillId="0" borderId="26" xfId="3" applyNumberFormat="1" applyFont="1" applyBorder="1" applyAlignment="1">
      <alignment horizontal="left" vertical="top" wrapText="1" indent="1"/>
    </xf>
    <xf numFmtId="0" fontId="8" fillId="0" borderId="30" xfId="3" applyFont="1" applyBorder="1" applyAlignment="1">
      <alignment vertical="center"/>
    </xf>
    <xf numFmtId="165" fontId="6" fillId="0" borderId="30" xfId="0" applyNumberFormat="1" applyFont="1" applyBorder="1" applyAlignment="1">
      <alignment horizontal="left" vertical="top" indent="1"/>
    </xf>
    <xf numFmtId="0" fontId="7" fillId="0" borderId="0" xfId="3" applyFont="1" applyAlignment="1">
      <alignment vertical="center"/>
    </xf>
    <xf numFmtId="0" fontId="7" fillId="0" borderId="0" xfId="3" applyFont="1" applyAlignment="1">
      <alignment horizontal="left" vertical="center"/>
    </xf>
    <xf numFmtId="165" fontId="7" fillId="0" borderId="0" xfId="3" applyNumberFormat="1" applyFont="1" applyAlignment="1">
      <alignment horizontal="left" vertical="center"/>
    </xf>
    <xf numFmtId="164" fontId="7" fillId="0" borderId="0" xfId="3" applyNumberFormat="1" applyFont="1" applyAlignment="1">
      <alignment horizontal="left" vertical="center"/>
    </xf>
    <xf numFmtId="164" fontId="7" fillId="0" borderId="0" xfId="0" applyNumberFormat="1" applyFont="1"/>
    <xf numFmtId="1" fontId="6" fillId="0" borderId="0" xfId="0" applyNumberFormat="1" applyFont="1" applyAlignment="1">
      <alignment horizontal="left"/>
    </xf>
    <xf numFmtId="1" fontId="7" fillId="0" borderId="0" xfId="0" applyNumberFormat="1" applyFont="1" applyAlignment="1">
      <alignment horizontal="left"/>
    </xf>
    <xf numFmtId="1" fontId="2" fillId="0" borderId="23" xfId="5" applyNumberFormat="1" applyFont="1" applyBorder="1" applyAlignment="1">
      <alignment horizontal="center" vertical="center"/>
    </xf>
    <xf numFmtId="0" fontId="8" fillId="0" borderId="31" xfId="4" applyFont="1" applyBorder="1" applyAlignment="1">
      <alignment horizontal="left" vertical="top" wrapText="1"/>
    </xf>
    <xf numFmtId="0" fontId="7" fillId="0" borderId="32" xfId="3" applyFont="1" applyBorder="1" applyAlignment="1">
      <alignment horizontal="left" vertical="center"/>
    </xf>
    <xf numFmtId="1" fontId="7" fillId="0" borderId="32" xfId="3" applyNumberFormat="1" applyFont="1" applyBorder="1" applyAlignment="1">
      <alignment horizontal="left" vertical="center" indent="1"/>
    </xf>
    <xf numFmtId="164" fontId="7" fillId="0" borderId="32" xfId="3" applyNumberFormat="1" applyFont="1" applyBorder="1" applyAlignment="1">
      <alignment horizontal="left" vertical="center" indent="1"/>
    </xf>
    <xf numFmtId="0" fontId="8" fillId="0" borderId="27" xfId="5" applyFont="1" applyBorder="1" applyAlignment="1">
      <alignment vertical="center"/>
    </xf>
    <xf numFmtId="1" fontId="7" fillId="0" borderId="26" xfId="3" applyNumberFormat="1" applyFont="1" applyBorder="1" applyAlignment="1">
      <alignment horizontal="left" vertical="center" indent="1"/>
    </xf>
    <xf numFmtId="164" fontId="7" fillId="0" borderId="26" xfId="3" applyNumberFormat="1" applyFont="1" applyBorder="1" applyAlignment="1">
      <alignment horizontal="left" vertical="center" indent="1"/>
    </xf>
    <xf numFmtId="164" fontId="7" fillId="0" borderId="26" xfId="0" applyNumberFormat="1" applyFont="1" applyBorder="1" applyAlignment="1">
      <alignment horizontal="left" vertical="center" indent="1"/>
    </xf>
    <xf numFmtId="1" fontId="6" fillId="0" borderId="29" xfId="3" applyNumberFormat="1" applyFont="1" applyBorder="1" applyAlignment="1">
      <alignment horizontal="left" vertical="center" indent="1"/>
    </xf>
    <xf numFmtId="164" fontId="6" fillId="0" borderId="29" xfId="3" applyNumberFormat="1" applyFont="1" applyBorder="1" applyAlignment="1">
      <alignment horizontal="left" vertical="center" indent="1"/>
    </xf>
    <xf numFmtId="0" fontId="8" fillId="0" borderId="25" xfId="2" applyFont="1" applyBorder="1" applyAlignment="1">
      <alignment horizontal="left" vertical="top"/>
    </xf>
    <xf numFmtId="0" fontId="8" fillId="0" borderId="27" xfId="3" applyFont="1" applyBorder="1" applyAlignment="1">
      <alignment vertical="center" wrapText="1"/>
    </xf>
    <xf numFmtId="0" fontId="2" fillId="0" borderId="30" xfId="3" applyFont="1" applyBorder="1" applyAlignment="1">
      <alignment vertical="center"/>
    </xf>
    <xf numFmtId="0" fontId="8" fillId="0" borderId="25" xfId="4" applyFont="1" applyBorder="1" applyAlignment="1">
      <alignment horizontal="left" vertical="top" wrapText="1"/>
    </xf>
    <xf numFmtId="165" fontId="7" fillId="0" borderId="26" xfId="3" applyNumberFormat="1" applyFont="1" applyBorder="1" applyAlignment="1">
      <alignment horizontal="left" vertical="center"/>
    </xf>
    <xf numFmtId="1" fontId="7" fillId="0" borderId="26" xfId="0" applyNumberFormat="1" applyFont="1" applyBorder="1" applyAlignment="1">
      <alignment horizontal="left" vertical="center" indent="1"/>
    </xf>
    <xf numFmtId="165" fontId="6" fillId="0" borderId="29" xfId="3" applyNumberFormat="1" applyFont="1" applyBorder="1" applyAlignment="1">
      <alignment horizontal="left" vertical="center"/>
    </xf>
    <xf numFmtId="0" fontId="8" fillId="0" borderId="27" xfId="0" applyFont="1" applyBorder="1" applyAlignment="1">
      <alignment vertical="center"/>
    </xf>
    <xf numFmtId="0" fontId="8" fillId="0" borderId="25" xfId="4" applyFont="1" applyBorder="1" applyAlignment="1">
      <alignment horizontal="left" vertical="top"/>
    </xf>
    <xf numFmtId="165" fontId="7" fillId="0" borderId="25" xfId="3" applyNumberFormat="1" applyFont="1" applyBorder="1" applyAlignment="1">
      <alignment horizontal="left" vertical="center"/>
    </xf>
    <xf numFmtId="1" fontId="7" fillId="0" borderId="25" xfId="3" applyNumberFormat="1" applyFont="1" applyBorder="1" applyAlignment="1">
      <alignment horizontal="left" vertical="center" indent="1"/>
    </xf>
    <xf numFmtId="164" fontId="7" fillId="0" borderId="25" xfId="0" applyNumberFormat="1" applyFont="1" applyBorder="1" applyAlignment="1">
      <alignment horizontal="left" vertical="center" indent="1"/>
    </xf>
    <xf numFmtId="165" fontId="2" fillId="0" borderId="0" xfId="3" applyNumberFormat="1" applyFont="1" applyAlignment="1">
      <alignment horizontal="left" vertical="center"/>
    </xf>
    <xf numFmtId="1" fontId="6" fillId="0" borderId="0" xfId="3" applyNumberFormat="1" applyFont="1" applyAlignment="1">
      <alignment horizontal="left" vertical="center"/>
    </xf>
    <xf numFmtId="1" fontId="7" fillId="0" borderId="0" xfId="3" applyNumberFormat="1" applyFont="1" applyAlignment="1">
      <alignment horizontal="left" vertical="center"/>
    </xf>
    <xf numFmtId="164" fontId="7" fillId="0" borderId="0" xfId="0" applyNumberFormat="1" applyFont="1" applyAlignment="1">
      <alignment horizontal="left" vertical="center"/>
    </xf>
    <xf numFmtId="0" fontId="8" fillId="0" borderId="0" xfId="0" applyFont="1"/>
    <xf numFmtId="1" fontId="7" fillId="0" borderId="0" xfId="0" applyNumberFormat="1" applyFont="1"/>
    <xf numFmtId="0" fontId="2" fillId="0" borderId="0" xfId="5" applyFont="1" applyAlignment="1">
      <alignment vertical="center"/>
    </xf>
    <xf numFmtId="165" fontId="7" fillId="0" borderId="32" xfId="3" applyNumberFormat="1" applyFont="1" applyBorder="1" applyAlignment="1">
      <alignment horizontal="left" vertical="top" indent="1"/>
    </xf>
    <xf numFmtId="164" fontId="7" fillId="0" borderId="32" xfId="3" applyNumberFormat="1" applyFont="1" applyBorder="1" applyAlignment="1">
      <alignment horizontal="left" vertical="top" indent="1"/>
    </xf>
    <xf numFmtId="0" fontId="6" fillId="0" borderId="27" xfId="3" applyFont="1" applyBorder="1" applyAlignment="1">
      <alignment horizontal="left" vertical="center"/>
    </xf>
    <xf numFmtId="165" fontId="6" fillId="0" borderId="28" xfId="3" applyNumberFormat="1" applyFont="1" applyBorder="1" applyAlignment="1">
      <alignment horizontal="left" vertical="top" indent="1"/>
    </xf>
    <xf numFmtId="164" fontId="6" fillId="0" borderId="27" xfId="3" applyNumberFormat="1" applyFont="1" applyBorder="1" applyAlignment="1">
      <alignment horizontal="left" vertical="top" indent="1"/>
    </xf>
    <xf numFmtId="164" fontId="7" fillId="0" borderId="0" xfId="0" applyNumberFormat="1" applyFont="1" applyAlignment="1">
      <alignment horizontal="left" vertical="top" indent="1"/>
    </xf>
    <xf numFmtId="164" fontId="6" fillId="0" borderId="29" xfId="3" applyNumberFormat="1" applyFont="1" applyBorder="1" applyAlignment="1">
      <alignment horizontal="left" vertical="top" indent="1"/>
    </xf>
    <xf numFmtId="0" fontId="7" fillId="0" borderId="32" xfId="5" applyFont="1" applyBorder="1" applyAlignment="1">
      <alignment horizontal="left" vertical="top" indent="1"/>
    </xf>
    <xf numFmtId="164" fontId="7" fillId="0" borderId="32" xfId="5" applyNumberFormat="1" applyFont="1" applyBorder="1" applyAlignment="1">
      <alignment horizontal="left" vertical="top" indent="1"/>
    </xf>
    <xf numFmtId="0" fontId="6" fillId="0" borderId="30" xfId="0" applyFont="1" applyBorder="1" applyAlignment="1">
      <alignment horizontal="left" vertical="top" indent="1"/>
    </xf>
    <xf numFmtId="0" fontId="8" fillId="0" borderId="33" xfId="4" applyFont="1" applyBorder="1" applyAlignment="1">
      <alignment horizontal="left" vertical="top"/>
    </xf>
    <xf numFmtId="0" fontId="8" fillId="0" borderId="30" xfId="3" applyFont="1" applyBorder="1" applyAlignment="1">
      <alignment vertical="center" wrapText="1"/>
    </xf>
    <xf numFmtId="0" fontId="8" fillId="0" borderId="0" xfId="3" applyFont="1" applyAlignment="1">
      <alignment vertical="center"/>
    </xf>
    <xf numFmtId="1" fontId="3" fillId="0" borderId="0" xfId="1" applyNumberFormat="1" applyFont="1" applyAlignment="1">
      <alignment horizontal="center" vertical="top"/>
    </xf>
    <xf numFmtId="0" fontId="7" fillId="0" borderId="27" xfId="0" applyFont="1" applyBorder="1"/>
    <xf numFmtId="0" fontId="7" fillId="0" borderId="30" xfId="0" applyFont="1" applyBorder="1"/>
    <xf numFmtId="0" fontId="9" fillId="0" borderId="0" xfId="5" applyFont="1" applyAlignment="1">
      <alignment horizontal="center" vertical="center"/>
    </xf>
    <xf numFmtId="0" fontId="9" fillId="0" borderId="0" xfId="5" applyFont="1" applyAlignment="1">
      <alignment horizontal="left" vertical="center"/>
    </xf>
    <xf numFmtId="0" fontId="7" fillId="0" borderId="35" xfId="3" applyFont="1" applyBorder="1" applyAlignment="1">
      <alignment horizontal="left" vertical="center"/>
    </xf>
    <xf numFmtId="164" fontId="7" fillId="0" borderId="36" xfId="3" applyNumberFormat="1" applyFont="1" applyBorder="1" applyAlignment="1">
      <alignment horizontal="left" vertical="top" indent="1"/>
    </xf>
    <xf numFmtId="165" fontId="7" fillId="0" borderId="34" xfId="3" applyNumberFormat="1" applyFont="1" applyBorder="1" applyAlignment="1">
      <alignment horizontal="left" vertical="top" indent="1"/>
    </xf>
    <xf numFmtId="0" fontId="7" fillId="0" borderId="37" xfId="3" applyFont="1" applyBorder="1" applyAlignment="1">
      <alignment horizontal="left" vertical="center"/>
    </xf>
    <xf numFmtId="0" fontId="7" fillId="0" borderId="24" xfId="3" applyFont="1" applyBorder="1" applyAlignment="1">
      <alignment horizontal="left" vertical="center"/>
    </xf>
    <xf numFmtId="0" fontId="7" fillId="0" borderId="38" xfId="3" applyFont="1" applyBorder="1" applyAlignment="1">
      <alignment horizontal="left" vertical="center"/>
    </xf>
    <xf numFmtId="164" fontId="7" fillId="0" borderId="39" xfId="3" applyNumberFormat="1" applyFont="1" applyBorder="1" applyAlignment="1">
      <alignment horizontal="left" vertical="top" indent="1"/>
    </xf>
    <xf numFmtId="164" fontId="7" fillId="0" borderId="40" xfId="3" applyNumberFormat="1" applyFont="1" applyBorder="1" applyAlignment="1">
      <alignment horizontal="left" vertical="top" indent="1"/>
    </xf>
    <xf numFmtId="165" fontId="7" fillId="0" borderId="41" xfId="3" applyNumberFormat="1" applyFont="1" applyBorder="1" applyAlignment="1">
      <alignment horizontal="left" vertical="top" indent="1"/>
    </xf>
    <xf numFmtId="165" fontId="7" fillId="0" borderId="0" xfId="3" applyNumberFormat="1" applyFont="1" applyAlignment="1">
      <alignment horizontal="left" vertical="top" indent="1"/>
    </xf>
    <xf numFmtId="0" fontId="7" fillId="0" borderId="42" xfId="0" applyFont="1" applyBorder="1" applyAlignment="1">
      <alignment horizontal="left" vertical="top" indent="1"/>
    </xf>
    <xf numFmtId="164" fontId="7" fillId="0" borderId="43" xfId="3" applyNumberFormat="1" applyFont="1" applyBorder="1" applyAlignment="1">
      <alignment horizontal="left" vertical="top" indent="1"/>
    </xf>
    <xf numFmtId="165" fontId="7" fillId="0" borderId="45" xfId="3" applyNumberFormat="1" applyFont="1" applyBorder="1" applyAlignment="1">
      <alignment horizontal="left" vertical="center"/>
    </xf>
    <xf numFmtId="165" fontId="7" fillId="0" borderId="38" xfId="3" applyNumberFormat="1" applyFont="1" applyBorder="1" applyAlignment="1">
      <alignment horizontal="left" vertical="center"/>
    </xf>
    <xf numFmtId="164" fontId="7" fillId="0" borderId="46" xfId="0" applyNumberFormat="1" applyFont="1" applyBorder="1" applyAlignment="1">
      <alignment horizontal="left" vertical="center" indent="1"/>
    </xf>
    <xf numFmtId="164" fontId="7" fillId="0" borderId="43" xfId="0" applyNumberFormat="1" applyFont="1" applyBorder="1" applyAlignment="1">
      <alignment horizontal="left" vertical="center" indent="1"/>
    </xf>
    <xf numFmtId="1" fontId="7" fillId="0" borderId="47" xfId="3" applyNumberFormat="1" applyFont="1" applyBorder="1" applyAlignment="1">
      <alignment horizontal="left" vertical="center" indent="1"/>
    </xf>
    <xf numFmtId="1" fontId="7" fillId="0" borderId="42" xfId="3" applyNumberFormat="1" applyFont="1" applyBorder="1" applyAlignment="1">
      <alignment horizontal="left" vertical="center" indent="1"/>
    </xf>
    <xf numFmtId="0" fontId="7" fillId="0" borderId="48" xfId="3" applyFont="1" applyBorder="1" applyAlignment="1">
      <alignment horizontal="left" vertical="center"/>
    </xf>
    <xf numFmtId="164" fontId="7" fillId="0" borderId="49" xfId="3" applyNumberFormat="1" applyFont="1" applyBorder="1" applyAlignment="1">
      <alignment horizontal="left" vertical="top" indent="1"/>
    </xf>
    <xf numFmtId="165" fontId="7" fillId="0" borderId="44" xfId="3" applyNumberFormat="1" applyFont="1" applyBorder="1" applyAlignment="1">
      <alignment horizontal="left" vertical="top" indent="1"/>
    </xf>
    <xf numFmtId="1" fontId="7" fillId="0" borderId="44" xfId="3" applyNumberFormat="1" applyFont="1" applyBorder="1" applyAlignment="1">
      <alignment horizontal="left" vertical="center" indent="1"/>
    </xf>
    <xf numFmtId="165" fontId="7" fillId="0" borderId="42" xfId="3" applyNumberFormat="1" applyFont="1" applyBorder="1" applyAlignment="1">
      <alignment horizontal="left" vertical="top" indent="1"/>
    </xf>
    <xf numFmtId="0" fontId="7" fillId="0" borderId="42" xfId="0" applyFont="1" applyBorder="1"/>
    <xf numFmtId="1" fontId="7" fillId="0" borderId="0" xfId="1" applyNumberFormat="1" applyFont="1" applyAlignment="1">
      <alignment horizontal="center" vertical="top"/>
    </xf>
    <xf numFmtId="2" fontId="7" fillId="0" borderId="0" xfId="1" applyNumberFormat="1" applyFont="1" applyAlignment="1">
      <alignment horizontal="center" vertical="top"/>
    </xf>
    <xf numFmtId="164" fontId="6" fillId="0" borderId="30" xfId="3" applyNumberFormat="1" applyFont="1" applyBorder="1" applyAlignment="1">
      <alignment horizontal="left" vertical="top" indent="1"/>
    </xf>
    <xf numFmtId="1" fontId="5" fillId="0" borderId="0" xfId="1" applyNumberFormat="1" applyFont="1" applyAlignment="1">
      <alignment horizontal="left" vertical="top"/>
    </xf>
    <xf numFmtId="0" fontId="5" fillId="0" borderId="0" xfId="1" applyFont="1" applyAlignment="1">
      <alignment horizontal="center" vertical="top" wrapText="1"/>
    </xf>
    <xf numFmtId="1" fontId="5" fillId="0" borderId="0" xfId="1" applyNumberFormat="1" applyFont="1" applyAlignment="1">
      <alignment horizontal="center" vertical="top"/>
    </xf>
    <xf numFmtId="2" fontId="5" fillId="0" borderId="0" xfId="1" applyNumberFormat="1" applyFont="1" applyAlignment="1">
      <alignment horizontal="left" vertical="top"/>
    </xf>
    <xf numFmtId="3" fontId="11" fillId="2" borderId="3" xfId="1" applyNumberFormat="1" applyFont="1" applyFill="1" applyBorder="1" applyAlignment="1">
      <alignment horizontal="left" vertical="center" wrapText="1"/>
    </xf>
    <xf numFmtId="3" fontId="11" fillId="2" borderId="4" xfId="1" applyNumberFormat="1" applyFont="1" applyFill="1" applyBorder="1" applyAlignment="1">
      <alignment horizontal="center" vertical="center" wrapText="1"/>
    </xf>
    <xf numFmtId="1" fontId="11" fillId="2" borderId="2" xfId="1" applyNumberFormat="1" applyFont="1" applyFill="1" applyBorder="1" applyAlignment="1">
      <alignment horizontal="center" vertical="center" wrapText="1"/>
    </xf>
    <xf numFmtId="3" fontId="11" fillId="2" borderId="2" xfId="1" applyNumberFormat="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3" fillId="0" borderId="3" xfId="1" applyFont="1" applyBorder="1" applyAlignment="1">
      <alignment horizontal="left" vertical="center" wrapText="1"/>
    </xf>
    <xf numFmtId="9" fontId="13" fillId="0" borderId="2" xfId="1" applyNumberFormat="1" applyFont="1" applyBorder="1" applyAlignment="1">
      <alignment horizontal="left" vertical="center" indent="1"/>
    </xf>
    <xf numFmtId="2" fontId="13" fillId="0" borderId="2" xfId="2" applyNumberFormat="1" applyFont="1" applyBorder="1" applyAlignment="1">
      <alignment horizontal="left" vertical="center" indent="1"/>
    </xf>
    <xf numFmtId="0" fontId="13" fillId="0" borderId="8" xfId="1" applyFont="1" applyBorder="1" applyAlignment="1">
      <alignment horizontal="left" vertical="center" wrapText="1"/>
    </xf>
    <xf numFmtId="9" fontId="13" fillId="0" borderId="7" xfId="1" applyNumberFormat="1" applyFont="1" applyBorder="1" applyAlignment="1">
      <alignment horizontal="left" vertical="center" indent="1"/>
    </xf>
    <xf numFmtId="2" fontId="13" fillId="0" borderId="7" xfId="2" applyNumberFormat="1" applyFont="1" applyBorder="1" applyAlignment="1">
      <alignment horizontal="left" vertical="center" indent="1"/>
    </xf>
    <xf numFmtId="0" fontId="13" fillId="0" borderId="8" xfId="1" applyFont="1" applyBorder="1" applyAlignment="1">
      <alignment horizontal="left" vertical="center"/>
    </xf>
    <xf numFmtId="2" fontId="13" fillId="0" borderId="7" xfId="1" applyNumberFormat="1" applyFont="1" applyBorder="1" applyAlignment="1">
      <alignment horizontal="left" vertical="center" indent="1"/>
    </xf>
    <xf numFmtId="9" fontId="13" fillId="0" borderId="18" xfId="1" applyNumberFormat="1" applyFont="1" applyBorder="1" applyAlignment="1">
      <alignment horizontal="left" vertical="center" indent="1"/>
    </xf>
    <xf numFmtId="2" fontId="13" fillId="0" borderId="18" xfId="1" applyNumberFormat="1" applyFont="1" applyBorder="1" applyAlignment="1">
      <alignment horizontal="left" vertical="center" indent="1"/>
    </xf>
    <xf numFmtId="0" fontId="14" fillId="0" borderId="0" xfId="1" applyFont="1" applyAlignment="1">
      <alignment horizontal="left" vertical="top" wrapText="1"/>
    </xf>
    <xf numFmtId="0" fontId="14" fillId="0" borderId="0" xfId="1" applyFont="1" applyAlignment="1">
      <alignment horizontal="center" vertical="top" wrapText="1"/>
    </xf>
    <xf numFmtId="1" fontId="14" fillId="0" borderId="0" xfId="1" applyNumberFormat="1" applyFont="1" applyAlignment="1">
      <alignment horizontal="center" vertical="top"/>
    </xf>
    <xf numFmtId="1" fontId="14" fillId="0" borderId="0" xfId="1" applyNumberFormat="1" applyFont="1" applyAlignment="1">
      <alignment horizontal="left" vertical="top"/>
    </xf>
    <xf numFmtId="1" fontId="11" fillId="2" borderId="2" xfId="1" applyNumberFormat="1" applyFont="1" applyFill="1" applyBorder="1" applyAlignment="1">
      <alignment horizontal="left" vertical="center" wrapText="1"/>
    </xf>
    <xf numFmtId="1" fontId="11" fillId="2" borderId="5" xfId="1" applyNumberFormat="1" applyFont="1" applyFill="1" applyBorder="1" applyAlignment="1">
      <alignment horizontal="center" vertical="center" wrapText="1"/>
    </xf>
    <xf numFmtId="1" fontId="11" fillId="2" borderId="6" xfId="1" applyNumberFormat="1" applyFont="1" applyFill="1" applyBorder="1" applyAlignment="1">
      <alignment horizontal="center" vertical="center" wrapText="1"/>
    </xf>
    <xf numFmtId="0" fontId="10" fillId="0" borderId="0" xfId="0" applyFont="1"/>
    <xf numFmtId="1" fontId="13" fillId="0" borderId="2" xfId="1" applyNumberFormat="1" applyFont="1" applyBorder="1" applyAlignment="1">
      <alignment horizontal="left" vertical="center"/>
    </xf>
    <xf numFmtId="1" fontId="13" fillId="0" borderId="7" xfId="1" applyNumberFormat="1" applyFont="1" applyBorder="1" applyAlignment="1">
      <alignment horizontal="left" vertical="center"/>
    </xf>
    <xf numFmtId="2" fontId="13" fillId="0" borderId="10" xfId="2" applyNumberFormat="1" applyFont="1" applyBorder="1" applyAlignment="1">
      <alignment horizontal="left" vertical="center" indent="1"/>
    </xf>
    <xf numFmtId="1" fontId="13" fillId="0" borderId="7" xfId="2" applyNumberFormat="1" applyFont="1" applyBorder="1" applyAlignment="1">
      <alignment horizontal="center" vertical="center"/>
    </xf>
    <xf numFmtId="1" fontId="13" fillId="0" borderId="10" xfId="1" applyNumberFormat="1" applyFont="1" applyBorder="1" applyAlignment="1">
      <alignment horizontal="center" vertical="center"/>
    </xf>
    <xf numFmtId="1" fontId="13" fillId="0" borderId="11" xfId="2" applyNumberFormat="1" applyFont="1" applyBorder="1" applyAlignment="1">
      <alignment horizontal="center" vertical="center"/>
    </xf>
    <xf numFmtId="1" fontId="13" fillId="0" borderId="12" xfId="2" applyNumberFormat="1" applyFont="1" applyBorder="1" applyAlignment="1">
      <alignment horizontal="center" vertical="center"/>
    </xf>
    <xf numFmtId="164" fontId="13" fillId="0" borderId="13" xfId="1" applyNumberFormat="1" applyFont="1" applyBorder="1" applyAlignment="1">
      <alignment horizontal="center" vertical="center"/>
    </xf>
    <xf numFmtId="2" fontId="13" fillId="0" borderId="10" xfId="1" applyNumberFormat="1" applyFont="1" applyBorder="1" applyAlignment="1">
      <alignment horizontal="left" vertical="center" indent="1"/>
    </xf>
    <xf numFmtId="1" fontId="13" fillId="0" borderId="7" xfId="1" applyNumberFormat="1" applyFont="1" applyBorder="1" applyAlignment="1">
      <alignment horizontal="center" vertical="center"/>
    </xf>
    <xf numFmtId="1" fontId="13" fillId="0" borderId="11" xfId="1" applyNumberFormat="1" applyFont="1" applyBorder="1" applyAlignment="1">
      <alignment horizontal="center" vertical="center"/>
    </xf>
    <xf numFmtId="2" fontId="13" fillId="0" borderId="19" xfId="1" applyNumberFormat="1" applyFont="1" applyBorder="1" applyAlignment="1">
      <alignment horizontal="left" vertical="center" indent="1"/>
    </xf>
    <xf numFmtId="1" fontId="13" fillId="0" borderId="18" xfId="1" applyNumberFormat="1" applyFont="1" applyBorder="1" applyAlignment="1">
      <alignment horizontal="center" vertical="center"/>
    </xf>
    <xf numFmtId="1" fontId="13" fillId="0" borderId="19" xfId="1" applyNumberFormat="1" applyFont="1" applyBorder="1" applyAlignment="1">
      <alignment horizontal="center" vertical="center"/>
    </xf>
    <xf numFmtId="1" fontId="13" fillId="0" borderId="20" xfId="1" applyNumberFormat="1" applyFont="1" applyBorder="1" applyAlignment="1">
      <alignment horizontal="center" vertical="center"/>
    </xf>
    <xf numFmtId="1" fontId="13" fillId="0" borderId="21" xfId="2" applyNumberFormat="1" applyFont="1" applyBorder="1" applyAlignment="1">
      <alignment horizontal="center" vertical="center"/>
    </xf>
    <xf numFmtId="164" fontId="13" fillId="0" borderId="22" xfId="1" applyNumberFormat="1" applyFont="1" applyBorder="1" applyAlignment="1">
      <alignment horizontal="center" vertical="center"/>
    </xf>
    <xf numFmtId="2" fontId="14" fillId="0" borderId="0" xfId="1" applyNumberFormat="1" applyFont="1" applyAlignment="1">
      <alignment horizontal="center" vertical="top"/>
    </xf>
    <xf numFmtId="0" fontId="17" fillId="0" borderId="4" xfId="0" applyFont="1" applyBorder="1" applyAlignment="1">
      <alignment horizontal="center" vertical="center"/>
    </xf>
    <xf numFmtId="1" fontId="17" fillId="0" borderId="2" xfId="0" applyNumberFormat="1" applyFont="1" applyBorder="1" applyAlignment="1">
      <alignment horizontal="center" vertical="center"/>
    </xf>
    <xf numFmtId="0" fontId="17" fillId="0" borderId="0" xfId="0" applyFont="1" applyAlignment="1">
      <alignment horizontal="left" vertical="center"/>
    </xf>
    <xf numFmtId="0" fontId="17" fillId="0" borderId="9" xfId="0" applyFont="1" applyBorder="1" applyAlignment="1">
      <alignment horizontal="center" vertical="center"/>
    </xf>
    <xf numFmtId="1" fontId="17" fillId="0" borderId="7" xfId="0" applyNumberFormat="1" applyFont="1" applyBorder="1" applyAlignment="1">
      <alignment horizontal="center" vertical="center"/>
    </xf>
    <xf numFmtId="0" fontId="17" fillId="0" borderId="8"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center" vertical="center"/>
    </xf>
    <xf numFmtId="1" fontId="17" fillId="0" borderId="18" xfId="0" applyNumberFormat="1" applyFont="1" applyBorder="1" applyAlignment="1">
      <alignment horizontal="center" vertical="center"/>
    </xf>
    <xf numFmtId="3" fontId="11" fillId="2" borderId="5" xfId="1" applyNumberFormat="1" applyFont="1" applyFill="1" applyBorder="1" applyAlignment="1">
      <alignment horizontal="center" vertical="center" wrapText="1"/>
    </xf>
    <xf numFmtId="164" fontId="11" fillId="2" borderId="41" xfId="1" applyNumberFormat="1" applyFont="1" applyFill="1" applyBorder="1" applyAlignment="1">
      <alignment horizontal="center" vertical="center" wrapText="1"/>
    </xf>
    <xf numFmtId="0" fontId="13" fillId="0" borderId="5" xfId="1" applyFont="1" applyBorder="1" applyAlignment="1">
      <alignment horizontal="center" vertical="center" wrapText="1"/>
    </xf>
    <xf numFmtId="0" fontId="13" fillId="0" borderId="2" xfId="1" applyFont="1" applyBorder="1" applyAlignment="1">
      <alignment horizontal="center" vertical="center" wrapText="1"/>
    </xf>
    <xf numFmtId="164" fontId="13" fillId="0" borderId="41" xfId="1" applyNumberFormat="1" applyFont="1" applyBorder="1" applyAlignment="1">
      <alignment horizontal="center" vertical="center" wrapText="1"/>
    </xf>
    <xf numFmtId="0" fontId="13" fillId="0" borderId="11" xfId="1" applyFont="1" applyBorder="1" applyAlignment="1">
      <alignment horizontal="center" vertical="center" wrapText="1"/>
    </xf>
    <xf numFmtId="0" fontId="13" fillId="0" borderId="7" xfId="1" applyFont="1" applyBorder="1" applyAlignment="1">
      <alignment horizontal="center" vertical="center" wrapText="1"/>
    </xf>
    <xf numFmtId="164" fontId="13" fillId="0" borderId="10" xfId="1" applyNumberFormat="1" applyFont="1" applyBorder="1" applyAlignment="1">
      <alignment horizontal="center" vertical="center" wrapText="1"/>
    </xf>
    <xf numFmtId="0" fontId="13" fillId="0" borderId="11" xfId="1" applyFont="1" applyBorder="1" applyAlignment="1">
      <alignment horizontal="center" vertical="center"/>
    </xf>
    <xf numFmtId="0" fontId="13" fillId="0" borderId="7" xfId="1" applyFont="1" applyBorder="1" applyAlignment="1">
      <alignment horizontal="center" vertical="center"/>
    </xf>
    <xf numFmtId="164" fontId="13" fillId="0" borderId="10" xfId="1" applyNumberFormat="1" applyFont="1" applyBorder="1" applyAlignment="1">
      <alignment horizontal="center" vertical="center"/>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164" fontId="17" fillId="0" borderId="10"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wrapText="1"/>
    </xf>
    <xf numFmtId="164" fontId="17" fillId="0" borderId="19" xfId="0" applyNumberFormat="1" applyFont="1" applyBorder="1" applyAlignment="1">
      <alignment horizontal="center" vertical="center" wrapText="1"/>
    </xf>
    <xf numFmtId="0" fontId="11" fillId="2" borderId="41" xfId="1" applyFont="1" applyFill="1" applyBorder="1" applyAlignment="1">
      <alignment horizontal="center" vertical="center" wrapText="1"/>
    </xf>
    <xf numFmtId="2" fontId="13" fillId="0" borderId="41" xfId="2" applyNumberFormat="1" applyFont="1" applyBorder="1" applyAlignment="1">
      <alignment horizontal="left" vertical="center" indent="1"/>
    </xf>
    <xf numFmtId="0" fontId="11" fillId="2" borderId="52" xfId="1" applyFont="1" applyFill="1" applyBorder="1" applyAlignment="1">
      <alignment horizontal="center" vertical="center" wrapText="1"/>
    </xf>
    <xf numFmtId="1" fontId="11" fillId="2" borderId="53" xfId="1" applyNumberFormat="1" applyFont="1" applyFill="1" applyBorder="1" applyAlignment="1">
      <alignment horizontal="center" vertical="center" wrapText="1"/>
    </xf>
    <xf numFmtId="0" fontId="4" fillId="2" borderId="41" xfId="1" applyFont="1" applyFill="1" applyBorder="1" applyAlignment="1">
      <alignment horizontal="center" vertical="center" wrapText="1"/>
    </xf>
    <xf numFmtId="0" fontId="11" fillId="2" borderId="54" xfId="1" applyFont="1" applyFill="1" applyBorder="1" applyAlignment="1">
      <alignment horizontal="center" vertical="center" wrapText="1"/>
    </xf>
    <xf numFmtId="1" fontId="17" fillId="0" borderId="55" xfId="0" applyNumberFormat="1" applyFont="1" applyBorder="1" applyAlignment="1">
      <alignment horizontal="center" vertical="center"/>
    </xf>
    <xf numFmtId="1" fontId="13" fillId="0" borderId="56" xfId="2" applyNumberFormat="1" applyFont="1" applyBorder="1" applyAlignment="1">
      <alignment horizontal="center" vertical="center"/>
    </xf>
    <xf numFmtId="1" fontId="13" fillId="0" borderId="57" xfId="1" applyNumberFormat="1" applyFont="1" applyBorder="1" applyAlignment="1">
      <alignment horizontal="center" vertical="center"/>
    </xf>
    <xf numFmtId="1" fontId="13" fillId="0" borderId="58" xfId="2" applyNumberFormat="1" applyFont="1" applyBorder="1" applyAlignment="1">
      <alignment horizontal="center" vertical="center"/>
    </xf>
    <xf numFmtId="1" fontId="13" fillId="0" borderId="59" xfId="2" applyNumberFormat="1" applyFont="1" applyBorder="1" applyAlignment="1">
      <alignment horizontal="center" vertical="center"/>
    </xf>
    <xf numFmtId="164" fontId="13" fillId="0" borderId="60" xfId="1" applyNumberFormat="1" applyFont="1" applyBorder="1" applyAlignment="1">
      <alignment horizontal="center" vertical="center"/>
    </xf>
    <xf numFmtId="1" fontId="17" fillId="0" borderId="9" xfId="0" applyNumberFormat="1" applyFont="1" applyBorder="1" applyAlignment="1">
      <alignment horizontal="center" vertical="center"/>
    </xf>
    <xf numFmtId="1" fontId="17" fillId="0" borderId="17" xfId="0" applyNumberFormat="1" applyFont="1" applyBorder="1" applyAlignment="1">
      <alignment horizontal="center" vertical="center"/>
    </xf>
    <xf numFmtId="0" fontId="0" fillId="0" borderId="0" xfId="0" applyAlignment="1">
      <alignment horizontal="left" vertical="center" indent="7"/>
    </xf>
    <xf numFmtId="0" fontId="19" fillId="0" borderId="0" xfId="0" applyFont="1" applyAlignment="1">
      <alignment vertical="center" wrapText="1"/>
    </xf>
    <xf numFmtId="0" fontId="20" fillId="0" borderId="0" xfId="0" applyFont="1" applyAlignment="1">
      <alignment vertical="center" wrapText="1"/>
    </xf>
    <xf numFmtId="0" fontId="0" fillId="0" borderId="0" xfId="0" applyAlignment="1">
      <alignment wrapText="1"/>
    </xf>
    <xf numFmtId="0" fontId="21" fillId="0" borderId="0" xfId="0" applyFont="1" applyAlignment="1">
      <alignment horizontal="left" vertical="center" wrapText="1" indent="3"/>
    </xf>
    <xf numFmtId="0" fontId="23" fillId="0" borderId="0" xfId="0" applyFont="1" applyAlignment="1">
      <alignment horizontal="left" vertical="center" wrapText="1" indent="8"/>
    </xf>
    <xf numFmtId="0" fontId="25" fillId="0" borderId="0" xfId="0" applyFont="1" applyAlignment="1">
      <alignment horizontal="left" vertical="center" wrapText="1" indent="2"/>
    </xf>
    <xf numFmtId="0" fontId="27" fillId="0" borderId="0" xfId="0" applyFont="1" applyAlignment="1">
      <alignment horizontal="left" vertical="center" wrapText="1" indent="8"/>
    </xf>
    <xf numFmtId="0" fontId="28" fillId="0" borderId="0" xfId="0" applyFont="1" applyAlignment="1">
      <alignment horizontal="left" vertical="center" wrapText="1" indent="2"/>
    </xf>
    <xf numFmtId="0" fontId="24" fillId="0" borderId="0" xfId="0" applyFont="1" applyAlignment="1">
      <alignment wrapText="1"/>
    </xf>
    <xf numFmtId="0" fontId="0" fillId="0" borderId="0" xfId="0" applyAlignment="1">
      <alignment horizontal="left" vertical="center" wrapText="1" indent="2"/>
    </xf>
    <xf numFmtId="0" fontId="0" fillId="0" borderId="0" xfId="0" applyAlignment="1">
      <alignment horizontal="left" vertical="center" indent="8"/>
    </xf>
    <xf numFmtId="0" fontId="32" fillId="0" borderId="0" xfId="0" applyFont="1" applyAlignment="1">
      <alignment horizontal="left" vertical="center" wrapText="1" indent="10"/>
    </xf>
    <xf numFmtId="0" fontId="0" fillId="0" borderId="0" xfId="0" applyAlignment="1">
      <alignment horizontal="left" vertical="center" wrapText="1" indent="10"/>
    </xf>
    <xf numFmtId="0" fontId="0" fillId="0" borderId="0" xfId="0" applyAlignment="1">
      <alignment horizontal="left" vertical="center" indent="10"/>
    </xf>
    <xf numFmtId="0" fontId="25" fillId="0" borderId="0" xfId="0" applyFont="1" applyAlignment="1">
      <alignment horizontal="left" wrapText="1" indent="4"/>
    </xf>
    <xf numFmtId="0" fontId="0" fillId="0" borderId="0" xfId="0" applyAlignment="1">
      <alignment horizontal="left" indent="4"/>
    </xf>
    <xf numFmtId="0" fontId="19"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vertical="center" wrapText="1" indent="4"/>
    </xf>
    <xf numFmtId="0" fontId="0" fillId="0" borderId="0" xfId="0" applyAlignment="1">
      <alignment horizontal="left" vertical="center" indent="4"/>
    </xf>
    <xf numFmtId="0" fontId="24" fillId="0" borderId="0" xfId="0" applyFont="1" applyAlignment="1">
      <alignment horizontal="left"/>
    </xf>
    <xf numFmtId="0" fontId="36" fillId="0" borderId="0" xfId="0" applyFont="1" applyAlignment="1">
      <alignment horizontal="center" vertical="center" wrapText="1"/>
    </xf>
    <xf numFmtId="1" fontId="4" fillId="0" borderId="1" xfId="1" applyNumberFormat="1" applyFont="1" applyBorder="1" applyAlignment="1">
      <alignment horizontal="left" vertical="top"/>
    </xf>
    <xf numFmtId="1" fontId="5" fillId="0" borderId="1" xfId="1" applyNumberFormat="1" applyFont="1" applyBorder="1" applyAlignment="1">
      <alignment horizontal="left" vertical="top"/>
    </xf>
    <xf numFmtId="1" fontId="4" fillId="0" borderId="50" xfId="1" applyNumberFormat="1" applyFont="1" applyBorder="1" applyAlignment="1">
      <alignment horizontal="center" vertical="top" wrapText="1"/>
    </xf>
    <xf numFmtId="1" fontId="4" fillId="0" borderId="51" xfId="1" applyNumberFormat="1" applyFont="1" applyBorder="1" applyAlignment="1">
      <alignment horizontal="center" vertical="top" wrapText="1"/>
    </xf>
    <xf numFmtId="1" fontId="4" fillId="0" borderId="61" xfId="1" applyNumberFormat="1" applyFont="1" applyBorder="1" applyAlignment="1">
      <alignment horizontal="center" vertical="top" wrapText="1"/>
    </xf>
    <xf numFmtId="0" fontId="4" fillId="0" borderId="50" xfId="1" applyFont="1" applyBorder="1" applyAlignment="1">
      <alignment horizontal="center" vertical="top" wrapText="1"/>
    </xf>
    <xf numFmtId="0" fontId="4" fillId="0" borderId="51" xfId="1" applyFont="1" applyBorder="1" applyAlignment="1">
      <alignment horizontal="center" vertical="top" wrapText="1"/>
    </xf>
    <xf numFmtId="0" fontId="8" fillId="0" borderId="25" xfId="2" applyFont="1" applyBorder="1" applyAlignment="1">
      <alignment horizontal="left" vertical="top" wrapText="1"/>
    </xf>
    <xf numFmtId="0" fontId="8" fillId="0" borderId="27" xfId="2" applyFont="1" applyBorder="1" applyAlignment="1">
      <alignment horizontal="left" vertical="top" wrapText="1"/>
    </xf>
    <xf numFmtId="0" fontId="7" fillId="0" borderId="25" xfId="0" applyFont="1" applyBorder="1" applyAlignment="1">
      <alignment wrapText="1"/>
    </xf>
    <xf numFmtId="0" fontId="7" fillId="0" borderId="27" xfId="0" applyFont="1" applyBorder="1" applyAlignment="1">
      <alignment wrapText="1"/>
    </xf>
    <xf numFmtId="0" fontId="8" fillId="0" borderId="25" xfId="4" applyFont="1" applyBorder="1" applyAlignment="1">
      <alignment horizontal="left" vertical="top" wrapText="1"/>
    </xf>
    <xf numFmtId="0" fontId="8" fillId="0" borderId="27" xfId="4" applyFont="1" applyBorder="1" applyAlignment="1">
      <alignment horizontal="left" vertical="top" wrapText="1"/>
    </xf>
  </cellXfs>
  <cellStyles count="6">
    <cellStyle name="Normal" xfId="0" builtinId="0"/>
    <cellStyle name="Normal 2" xfId="1" xr:uid="{A48B8CA5-9138-4F19-ABA9-EAF28B2C4C38}"/>
    <cellStyle name="Normal_Sheet1" xfId="5" xr:uid="{AA207A5A-2AB8-45E1-8257-719F1F8631C2}"/>
    <cellStyle name="Normal_Sheet3" xfId="3" xr:uid="{4F87FC8A-D9D8-4974-8E10-ECE3F948222F}"/>
    <cellStyle name="Normal_Sheet4 2" xfId="2" xr:uid="{BC72FB9F-83E2-4B7F-8C5C-BFA6370678F2}"/>
    <cellStyle name="Normal_Sheet6" xfId="4" xr:uid="{21EDB929-A5EB-4DE4-9185-7E1B70A6BCE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472440</xdr:colOff>
      <xdr:row>28</xdr:row>
      <xdr:rowOff>38100</xdr:rowOff>
    </xdr:from>
    <xdr:to>
      <xdr:col>0</xdr:col>
      <xdr:colOff>5623560</xdr:colOff>
      <xdr:row>29</xdr:row>
      <xdr:rowOff>137160</xdr:rowOff>
    </xdr:to>
    <xdr:pic>
      <xdr:nvPicPr>
        <xdr:cNvPr id="2" name="Picture 1" descr="This is a screen shot of the three EFL gain tabs in the spreadsheet.">
          <a:extLst>
            <a:ext uri="{FF2B5EF4-FFF2-40B4-BE49-F238E27FC236}">
              <a16:creationId xmlns:a16="http://schemas.microsoft.com/office/drawing/2014/main" id="{6C6D7B1A-55C0-6212-17F0-4AB9D676FB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 y="7520940"/>
          <a:ext cx="5151120" cy="2819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FDC6-32D3-4B0C-A961-25758819EB90}">
  <dimension ref="A1:B31"/>
  <sheetViews>
    <sheetView tabSelected="1" workbookViewId="0"/>
  </sheetViews>
  <sheetFormatPr defaultRowHeight="15" x14ac:dyDescent="0.25"/>
  <cols>
    <col min="1" max="1" width="105" style="208" customWidth="1"/>
  </cols>
  <sheetData>
    <row r="1" spans="1:1" ht="25.15" customHeight="1" x14ac:dyDescent="0.25">
      <c r="A1" s="228" t="s">
        <v>62</v>
      </c>
    </row>
    <row r="2" spans="1:1" ht="34.9" customHeight="1" x14ac:dyDescent="0.25">
      <c r="A2" s="206" t="s">
        <v>65</v>
      </c>
    </row>
    <row r="3" spans="1:1" ht="18" customHeight="1" x14ac:dyDescent="0.25">
      <c r="A3" s="207" t="s">
        <v>49</v>
      </c>
    </row>
    <row r="4" spans="1:1" ht="18" customHeight="1" x14ac:dyDescent="0.25">
      <c r="A4" s="209" t="s">
        <v>50</v>
      </c>
    </row>
    <row r="5" spans="1:1" ht="18" customHeight="1" x14ac:dyDescent="0.25">
      <c r="A5" s="209" t="s">
        <v>51</v>
      </c>
    </row>
    <row r="6" spans="1:1" ht="31.9" customHeight="1" x14ac:dyDescent="0.25">
      <c r="A6" s="209" t="s">
        <v>52</v>
      </c>
    </row>
    <row r="7" spans="1:1" ht="30" customHeight="1" x14ac:dyDescent="0.25">
      <c r="A7" s="210" t="s">
        <v>66</v>
      </c>
    </row>
    <row r="8" spans="1:1" ht="33.75" customHeight="1" x14ac:dyDescent="0.25">
      <c r="A8" s="210" t="s">
        <v>67</v>
      </c>
    </row>
    <row r="9" spans="1:1" ht="22.15" customHeight="1" x14ac:dyDescent="0.25">
      <c r="A9" s="210" t="s">
        <v>68</v>
      </c>
    </row>
    <row r="10" spans="1:1" ht="22.15" customHeight="1" x14ac:dyDescent="0.25">
      <c r="A10" s="210" t="s">
        <v>69</v>
      </c>
    </row>
    <row r="11" spans="1:1" x14ac:dyDescent="0.25">
      <c r="A11" s="206"/>
    </row>
    <row r="12" spans="1:1" ht="19.899999999999999" customHeight="1" x14ac:dyDescent="0.25">
      <c r="A12" s="214" t="s">
        <v>53</v>
      </c>
    </row>
    <row r="13" spans="1:1" ht="18" customHeight="1" x14ac:dyDescent="0.25">
      <c r="A13" s="211" t="s">
        <v>54</v>
      </c>
    </row>
    <row r="14" spans="1:1" ht="18" customHeight="1" x14ac:dyDescent="0.25">
      <c r="A14" s="212" t="s">
        <v>71</v>
      </c>
    </row>
    <row r="15" spans="1:1" ht="18" customHeight="1" x14ac:dyDescent="0.25">
      <c r="A15" s="212" t="s">
        <v>72</v>
      </c>
    </row>
    <row r="16" spans="1:1" ht="18" customHeight="1" x14ac:dyDescent="0.25">
      <c r="A16" s="212" t="s">
        <v>73</v>
      </c>
    </row>
    <row r="17" spans="1:2" ht="18" customHeight="1" x14ac:dyDescent="0.25">
      <c r="A17" s="212" t="s">
        <v>55</v>
      </c>
    </row>
    <row r="18" spans="1:2" ht="18" customHeight="1" x14ac:dyDescent="0.25">
      <c r="A18" s="212"/>
    </row>
    <row r="19" spans="1:2" ht="19.899999999999999" customHeight="1" x14ac:dyDescent="0.25">
      <c r="A19" s="213" t="s">
        <v>57</v>
      </c>
      <c r="B19" s="205"/>
    </row>
    <row r="20" spans="1:2" ht="30" x14ac:dyDescent="0.25">
      <c r="A20" s="215" t="s">
        <v>70</v>
      </c>
      <c r="B20" s="205"/>
    </row>
    <row r="21" spans="1:2" s="221" customFormat="1" ht="18" customHeight="1" x14ac:dyDescent="0.25">
      <c r="A21" s="220" t="s">
        <v>58</v>
      </c>
    </row>
    <row r="22" spans="1:2" s="216" customFormat="1" ht="18" customHeight="1" x14ac:dyDescent="0.25">
      <c r="A22" s="217" t="s">
        <v>59</v>
      </c>
    </row>
    <row r="23" spans="1:2" s="221" customFormat="1" ht="18" customHeight="1" x14ac:dyDescent="0.25">
      <c r="A23" s="220" t="s">
        <v>56</v>
      </c>
    </row>
    <row r="24" spans="1:2" s="219" customFormat="1" ht="18" customHeight="1" x14ac:dyDescent="0.25">
      <c r="A24" s="218" t="s">
        <v>60</v>
      </c>
    </row>
    <row r="25" spans="1:2" s="226" customFormat="1" ht="30.75" customHeight="1" x14ac:dyDescent="0.25">
      <c r="A25" s="225" t="s">
        <v>63</v>
      </c>
    </row>
    <row r="27" spans="1:2" s="223" customFormat="1" ht="18" customHeight="1" x14ac:dyDescent="0.25">
      <c r="A27" s="227" t="s">
        <v>64</v>
      </c>
    </row>
    <row r="28" spans="1:2" s="224" customFormat="1" ht="36" customHeight="1" x14ac:dyDescent="0.25">
      <c r="A28" s="222" t="s">
        <v>61</v>
      </c>
    </row>
    <row r="31" spans="1:2" ht="70.150000000000006" customHeight="1" x14ac:dyDescent="0.25">
      <c r="A31" s="206" t="s">
        <v>74</v>
      </c>
    </row>
  </sheetData>
  <sheetProtection algorithmName="SHA-512" hashValue="l5kMaQa3xufYX5b2+8lPNCrrFlk4fxKoaF93PZIs61tE+f4PA23pv3BsCRzGMPAjokmJXu/OStNw3ihDXe+EtA==" saltValue="SYOn82gGh+fIEuW5+MouRw==" spinCount="100000" sheet="1" objects="1" scenarios="1" formatCell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F80E-1750-4E24-9923-B0B6E6B9F1EB}">
  <dimension ref="A1:P23"/>
  <sheetViews>
    <sheetView workbookViewId="0"/>
  </sheetViews>
  <sheetFormatPr defaultRowHeight="15" x14ac:dyDescent="0.25"/>
  <cols>
    <col min="1" max="1" width="11.85546875" style="3" customWidth="1"/>
    <col min="2" max="2" width="35.85546875" style="137" customWidth="1"/>
    <col min="3" max="3" width="12" style="138" customWidth="1"/>
    <col min="4" max="4" width="11.28515625" style="138" customWidth="1"/>
    <col min="5" max="5" width="13.140625" style="138" customWidth="1"/>
    <col min="6" max="6" width="12.5703125" style="138" customWidth="1"/>
    <col min="7" max="7" width="14.42578125" style="139" customWidth="1"/>
    <col min="8" max="8" width="11" style="140" customWidth="1"/>
    <col min="9" max="9" width="11.85546875" style="140" customWidth="1"/>
    <col min="10" max="10" width="12.7109375" style="3" customWidth="1"/>
    <col min="11" max="11" width="13" style="115" customWidth="1"/>
    <col min="12" max="12" width="15.140625" style="115" customWidth="1"/>
    <col min="13" max="13" width="22.42578125" style="115" customWidth="1"/>
    <col min="14" max="14" width="12.7109375" style="115" customWidth="1"/>
    <col min="15" max="15" width="10.85546875" style="115" customWidth="1"/>
    <col min="16" max="16" width="11.5703125" style="116" customWidth="1"/>
  </cols>
  <sheetData>
    <row r="1" spans="1:16" ht="15.75" x14ac:dyDescent="0.25">
      <c r="A1" s="1" t="s">
        <v>81</v>
      </c>
      <c r="B1" s="118"/>
      <c r="C1" s="120"/>
      <c r="D1" s="120"/>
      <c r="E1" s="120"/>
      <c r="F1" s="119"/>
      <c r="G1" s="120"/>
      <c r="H1" s="118"/>
      <c r="I1" s="121"/>
      <c r="J1" s="2"/>
      <c r="K1" s="86"/>
      <c r="L1" s="86"/>
      <c r="M1" s="86"/>
      <c r="N1" s="86"/>
      <c r="O1" s="86"/>
      <c r="P1" s="86"/>
    </row>
    <row r="3" spans="1:16" ht="14.45" customHeight="1" x14ac:dyDescent="0.25">
      <c r="A3" s="229"/>
      <c r="B3" s="230"/>
      <c r="C3" s="234" t="s">
        <v>0</v>
      </c>
      <c r="D3" s="235"/>
      <c r="E3" s="235"/>
      <c r="F3" s="235"/>
      <c r="G3" s="235"/>
      <c r="H3" s="235"/>
      <c r="I3" s="235"/>
      <c r="J3" s="235"/>
      <c r="K3" s="231" t="s">
        <v>1</v>
      </c>
      <c r="L3" s="232"/>
      <c r="M3" s="232"/>
      <c r="N3" s="232"/>
      <c r="O3" s="232"/>
      <c r="P3" s="233"/>
    </row>
    <row r="4" spans="1:16" s="144" customFormat="1" ht="142.9" customHeight="1" x14ac:dyDescent="0.2">
      <c r="A4" s="141" t="s">
        <v>2</v>
      </c>
      <c r="B4" s="122" t="s">
        <v>3</v>
      </c>
      <c r="C4" s="174" t="s">
        <v>44</v>
      </c>
      <c r="D4" s="125" t="s">
        <v>45</v>
      </c>
      <c r="E4" s="175" t="s">
        <v>46</v>
      </c>
      <c r="F4" s="123" t="s">
        <v>47</v>
      </c>
      <c r="G4" s="124" t="s">
        <v>4</v>
      </c>
      <c r="H4" s="125" t="s">
        <v>5</v>
      </c>
      <c r="I4" s="126" t="s">
        <v>6</v>
      </c>
      <c r="J4" s="191" t="s">
        <v>7</v>
      </c>
      <c r="K4" s="193" t="s">
        <v>8</v>
      </c>
      <c r="L4" s="194" t="s">
        <v>9</v>
      </c>
      <c r="M4" s="195" t="s">
        <v>78</v>
      </c>
      <c r="N4" s="142" t="s">
        <v>75</v>
      </c>
      <c r="O4" s="143" t="s">
        <v>76</v>
      </c>
      <c r="P4" s="196" t="s">
        <v>77</v>
      </c>
    </row>
    <row r="5" spans="1:16" s="165" customFormat="1" ht="13.5" x14ac:dyDescent="0.25">
      <c r="A5" s="145">
        <v>103000000</v>
      </c>
      <c r="B5" s="127" t="s">
        <v>10</v>
      </c>
      <c r="C5" s="176">
        <v>70</v>
      </c>
      <c r="D5" s="177">
        <v>43</v>
      </c>
      <c r="E5" s="178">
        <f>D5/C5</f>
        <v>0.61428571428571432</v>
      </c>
      <c r="F5" s="163">
        <v>70</v>
      </c>
      <c r="G5" s="164">
        <v>43</v>
      </c>
      <c r="H5" s="128">
        <f>G5/F5</f>
        <v>0.61428571428571432</v>
      </c>
      <c r="I5" s="129">
        <v>1807.8</v>
      </c>
      <c r="J5" s="192">
        <v>42.041860465116272</v>
      </c>
      <c r="K5" s="197">
        <v>43</v>
      </c>
      <c r="L5" s="198">
        <v>9</v>
      </c>
      <c r="M5" s="199"/>
      <c r="N5" s="200"/>
      <c r="O5" s="201">
        <f>L5+M5</f>
        <v>9</v>
      </c>
      <c r="P5" s="202">
        <f>O5/K5</f>
        <v>0.20930232558139536</v>
      </c>
    </row>
    <row r="6" spans="1:16" s="165" customFormat="1" ht="13.5" x14ac:dyDescent="0.25">
      <c r="A6" s="146">
        <v>300512450</v>
      </c>
      <c r="B6" s="130" t="s">
        <v>11</v>
      </c>
      <c r="C6" s="179">
        <v>40</v>
      </c>
      <c r="D6" s="180">
        <v>22</v>
      </c>
      <c r="E6" s="181">
        <f t="shared" ref="E6:E18" si="0">D6/C6</f>
        <v>0.55000000000000004</v>
      </c>
      <c r="F6" s="166">
        <v>40</v>
      </c>
      <c r="G6" s="167">
        <v>24</v>
      </c>
      <c r="H6" s="131">
        <f>G6/F6</f>
        <v>0.6</v>
      </c>
      <c r="I6" s="132">
        <v>1658</v>
      </c>
      <c r="J6" s="147">
        <v>69.083333333333343</v>
      </c>
      <c r="K6" s="203">
        <v>24</v>
      </c>
      <c r="L6" s="148">
        <v>11</v>
      </c>
      <c r="M6" s="149"/>
      <c r="N6" s="150"/>
      <c r="O6" s="151">
        <f t="shared" ref="O6:O18" si="1">L6+M6</f>
        <v>11</v>
      </c>
      <c r="P6" s="152">
        <f t="shared" ref="P6:P18" si="2">O6/K6</f>
        <v>0.45833333333333331</v>
      </c>
    </row>
    <row r="7" spans="1:16" s="165" customFormat="1" ht="27" x14ac:dyDescent="0.25">
      <c r="A7" s="146">
        <v>300516270</v>
      </c>
      <c r="B7" s="130" t="s">
        <v>79</v>
      </c>
      <c r="C7" s="179">
        <v>20</v>
      </c>
      <c r="D7" s="180">
        <v>10</v>
      </c>
      <c r="E7" s="181">
        <f t="shared" si="0"/>
        <v>0.5</v>
      </c>
      <c r="F7" s="166">
        <v>20</v>
      </c>
      <c r="G7" s="167">
        <v>10</v>
      </c>
      <c r="H7" s="131">
        <f>G7/F7</f>
        <v>0.5</v>
      </c>
      <c r="I7" s="132">
        <v>388.7</v>
      </c>
      <c r="J7" s="147">
        <v>38.870000000000005</v>
      </c>
      <c r="K7" s="203">
        <v>10</v>
      </c>
      <c r="L7" s="148">
        <v>3</v>
      </c>
      <c r="M7" s="149"/>
      <c r="N7" s="150"/>
      <c r="O7" s="151">
        <f t="shared" si="1"/>
        <v>3</v>
      </c>
      <c r="P7" s="152">
        <f t="shared" si="2"/>
        <v>0.3</v>
      </c>
    </row>
    <row r="8" spans="1:16" s="165" customFormat="1" ht="13.5" x14ac:dyDescent="0.25">
      <c r="A8" s="146">
        <v>410147201</v>
      </c>
      <c r="B8" s="133" t="s">
        <v>80</v>
      </c>
      <c r="C8" s="182">
        <v>40</v>
      </c>
      <c r="D8" s="183">
        <v>38</v>
      </c>
      <c r="E8" s="184">
        <f t="shared" si="0"/>
        <v>0.95</v>
      </c>
      <c r="F8" s="166">
        <v>40</v>
      </c>
      <c r="G8" s="167">
        <v>40</v>
      </c>
      <c r="H8" s="131">
        <f t="shared" ref="H8:H18" si="3">G8/F8</f>
        <v>1</v>
      </c>
      <c r="I8" s="132">
        <v>2167.3000000000002</v>
      </c>
      <c r="J8" s="147">
        <v>54.182500000000005</v>
      </c>
      <c r="K8" s="203">
        <v>40</v>
      </c>
      <c r="L8" s="148">
        <v>9</v>
      </c>
      <c r="M8" s="149">
        <v>1</v>
      </c>
      <c r="N8" s="150"/>
      <c r="O8" s="151">
        <f t="shared" si="1"/>
        <v>10</v>
      </c>
      <c r="P8" s="152">
        <f t="shared" si="2"/>
        <v>0.25</v>
      </c>
    </row>
    <row r="9" spans="1:16" s="165" customFormat="1" ht="13.5" x14ac:dyDescent="0.25">
      <c r="A9" s="146">
        <v>300484470</v>
      </c>
      <c r="B9" s="133" t="s">
        <v>21</v>
      </c>
      <c r="C9" s="182">
        <v>35</v>
      </c>
      <c r="D9" s="183">
        <v>27</v>
      </c>
      <c r="E9" s="184">
        <f t="shared" si="0"/>
        <v>0.77142857142857146</v>
      </c>
      <c r="F9" s="166">
        <v>35</v>
      </c>
      <c r="G9" s="167">
        <v>37</v>
      </c>
      <c r="H9" s="131">
        <f t="shared" si="3"/>
        <v>1.0571428571428572</v>
      </c>
      <c r="I9" s="132">
        <v>2038.1</v>
      </c>
      <c r="J9" s="147">
        <v>55.083783783783772</v>
      </c>
      <c r="K9" s="203">
        <v>37</v>
      </c>
      <c r="L9" s="148">
        <v>22</v>
      </c>
      <c r="M9" s="149">
        <v>1</v>
      </c>
      <c r="N9" s="150"/>
      <c r="O9" s="151">
        <f t="shared" si="1"/>
        <v>23</v>
      </c>
      <c r="P9" s="152">
        <f t="shared" si="2"/>
        <v>0.6216216216216216</v>
      </c>
    </row>
    <row r="10" spans="1:16" s="165" customFormat="1" ht="13.5" x14ac:dyDescent="0.25">
      <c r="A10" s="146">
        <v>367205324</v>
      </c>
      <c r="B10" s="133" t="s">
        <v>22</v>
      </c>
      <c r="C10" s="182">
        <v>68</v>
      </c>
      <c r="D10" s="183">
        <v>58</v>
      </c>
      <c r="E10" s="184">
        <f t="shared" si="0"/>
        <v>0.8529411764705882</v>
      </c>
      <c r="F10" s="166">
        <v>68</v>
      </c>
      <c r="G10" s="167">
        <v>60</v>
      </c>
      <c r="H10" s="131">
        <f>G10/F10</f>
        <v>0.88235294117647056</v>
      </c>
      <c r="I10" s="132">
        <v>2688.1</v>
      </c>
      <c r="J10" s="147">
        <v>44.801666666666677</v>
      </c>
      <c r="K10" s="203">
        <v>60</v>
      </c>
      <c r="L10" s="148">
        <v>17</v>
      </c>
      <c r="M10" s="149">
        <v>2</v>
      </c>
      <c r="N10" s="150"/>
      <c r="O10" s="151">
        <f t="shared" si="1"/>
        <v>19</v>
      </c>
      <c r="P10" s="152">
        <f t="shared" si="2"/>
        <v>0.31666666666666665</v>
      </c>
    </row>
    <row r="11" spans="1:16" s="165" customFormat="1" ht="13.5" x14ac:dyDescent="0.25">
      <c r="A11" s="146">
        <v>300310250</v>
      </c>
      <c r="B11" s="168" t="s">
        <v>12</v>
      </c>
      <c r="C11" s="185">
        <v>20</v>
      </c>
      <c r="D11" s="186">
        <v>21</v>
      </c>
      <c r="E11" s="187">
        <f t="shared" si="0"/>
        <v>1.05</v>
      </c>
      <c r="F11" s="166">
        <v>20</v>
      </c>
      <c r="G11" s="167">
        <v>21</v>
      </c>
      <c r="H11" s="131">
        <f>G11/F11</f>
        <v>1.05</v>
      </c>
      <c r="I11" s="132">
        <v>2982</v>
      </c>
      <c r="J11" s="147">
        <v>142.00000000000006</v>
      </c>
      <c r="K11" s="203">
        <v>21</v>
      </c>
      <c r="L11" s="148">
        <v>18</v>
      </c>
      <c r="M11" s="149"/>
      <c r="N11" s="150"/>
      <c r="O11" s="151">
        <f t="shared" si="1"/>
        <v>18</v>
      </c>
      <c r="P11" s="152">
        <f t="shared" si="2"/>
        <v>0.8571428571428571</v>
      </c>
    </row>
    <row r="12" spans="1:16" s="165" customFormat="1" ht="13.5" x14ac:dyDescent="0.25">
      <c r="A12" s="146">
        <v>113000000</v>
      </c>
      <c r="B12" s="130" t="s">
        <v>13</v>
      </c>
      <c r="C12" s="179">
        <v>22</v>
      </c>
      <c r="D12" s="180">
        <v>18</v>
      </c>
      <c r="E12" s="181">
        <f t="shared" si="0"/>
        <v>0.81818181818181823</v>
      </c>
      <c r="F12" s="166">
        <v>22</v>
      </c>
      <c r="G12" s="167">
        <v>19</v>
      </c>
      <c r="H12" s="131">
        <f t="shared" si="3"/>
        <v>0.86363636363636365</v>
      </c>
      <c r="I12" s="132">
        <v>891.2</v>
      </c>
      <c r="J12" s="147">
        <v>46.90526315789473</v>
      </c>
      <c r="K12" s="203">
        <v>19</v>
      </c>
      <c r="L12" s="148">
        <v>4</v>
      </c>
      <c r="M12" s="149"/>
      <c r="N12" s="150"/>
      <c r="O12" s="151">
        <f t="shared" si="1"/>
        <v>4</v>
      </c>
      <c r="P12" s="152">
        <f t="shared" si="2"/>
        <v>0.21052631578947367</v>
      </c>
    </row>
    <row r="13" spans="1:16" s="165" customFormat="1" ht="13.5" x14ac:dyDescent="0.25">
      <c r="A13" s="146">
        <v>300024500</v>
      </c>
      <c r="B13" s="130" t="s">
        <v>14</v>
      </c>
      <c r="C13" s="179">
        <v>39</v>
      </c>
      <c r="D13" s="180">
        <v>37</v>
      </c>
      <c r="E13" s="181">
        <f t="shared" si="0"/>
        <v>0.94871794871794868</v>
      </c>
      <c r="F13" s="166">
        <v>39</v>
      </c>
      <c r="G13" s="167">
        <v>39</v>
      </c>
      <c r="H13" s="131">
        <f t="shared" si="3"/>
        <v>1</v>
      </c>
      <c r="I13" s="132">
        <v>6440.5</v>
      </c>
      <c r="J13" s="147">
        <v>165.14102564102566</v>
      </c>
      <c r="K13" s="203">
        <v>39</v>
      </c>
      <c r="L13" s="148">
        <v>19</v>
      </c>
      <c r="M13" s="149">
        <v>3</v>
      </c>
      <c r="N13" s="150">
        <v>2</v>
      </c>
      <c r="O13" s="151">
        <f t="shared" si="1"/>
        <v>22</v>
      </c>
      <c r="P13" s="152">
        <f t="shared" si="2"/>
        <v>0.5641025641025641</v>
      </c>
    </row>
    <row r="14" spans="1:16" s="165" customFormat="1" ht="13.5" x14ac:dyDescent="0.25">
      <c r="A14" s="146">
        <v>418405452</v>
      </c>
      <c r="B14" s="130" t="s">
        <v>15</v>
      </c>
      <c r="C14" s="179">
        <v>21</v>
      </c>
      <c r="D14" s="180">
        <v>9</v>
      </c>
      <c r="E14" s="181">
        <f t="shared" si="0"/>
        <v>0.42857142857142855</v>
      </c>
      <c r="F14" s="166">
        <v>21</v>
      </c>
      <c r="G14" s="167">
        <v>9</v>
      </c>
      <c r="H14" s="131">
        <f t="shared" si="3"/>
        <v>0.42857142857142855</v>
      </c>
      <c r="I14" s="132">
        <v>344.75</v>
      </c>
      <c r="J14" s="147">
        <v>38.305555555555557</v>
      </c>
      <c r="K14" s="203">
        <v>9</v>
      </c>
      <c r="L14" s="148">
        <v>2</v>
      </c>
      <c r="M14" s="149"/>
      <c r="N14" s="150"/>
      <c r="O14" s="151">
        <f t="shared" si="1"/>
        <v>2</v>
      </c>
      <c r="P14" s="152">
        <f t="shared" si="2"/>
        <v>0.22222222222222221</v>
      </c>
    </row>
    <row r="15" spans="1:16" s="165" customFormat="1" ht="13.5" x14ac:dyDescent="0.25">
      <c r="A15" s="146">
        <v>111000000</v>
      </c>
      <c r="B15" s="130" t="s">
        <v>16</v>
      </c>
      <c r="C15" s="179">
        <v>25</v>
      </c>
      <c r="D15" s="180">
        <v>10</v>
      </c>
      <c r="E15" s="181">
        <f t="shared" si="0"/>
        <v>0.4</v>
      </c>
      <c r="F15" s="166">
        <v>25</v>
      </c>
      <c r="G15" s="167">
        <v>10</v>
      </c>
      <c r="H15" s="131">
        <f t="shared" si="3"/>
        <v>0.4</v>
      </c>
      <c r="I15" s="132">
        <v>376.3</v>
      </c>
      <c r="J15" s="153">
        <v>37.630000000000003</v>
      </c>
      <c r="K15" s="203">
        <v>10</v>
      </c>
      <c r="L15" s="154">
        <v>2</v>
      </c>
      <c r="M15" s="149"/>
      <c r="N15" s="155"/>
      <c r="O15" s="151">
        <f t="shared" si="1"/>
        <v>2</v>
      </c>
      <c r="P15" s="152">
        <f t="shared" si="2"/>
        <v>0.2</v>
      </c>
    </row>
    <row r="16" spans="1:16" s="165" customFormat="1" ht="27" x14ac:dyDescent="0.25">
      <c r="A16" s="169">
        <v>300358100</v>
      </c>
      <c r="B16" s="168" t="s">
        <v>17</v>
      </c>
      <c r="C16" s="185">
        <v>45</v>
      </c>
      <c r="D16" s="186">
        <v>64</v>
      </c>
      <c r="E16" s="187">
        <f t="shared" si="0"/>
        <v>1.4222222222222223</v>
      </c>
      <c r="F16" s="166">
        <v>45</v>
      </c>
      <c r="G16" s="167">
        <v>81</v>
      </c>
      <c r="H16" s="131">
        <f t="shared" si="3"/>
        <v>1.8</v>
      </c>
      <c r="I16" s="134">
        <v>4263.6000000000004</v>
      </c>
      <c r="J16" s="153">
        <v>52.63703703703704</v>
      </c>
      <c r="K16" s="203">
        <v>81</v>
      </c>
      <c r="L16" s="154">
        <v>15</v>
      </c>
      <c r="M16" s="149"/>
      <c r="N16" s="155"/>
      <c r="O16" s="151">
        <f t="shared" si="1"/>
        <v>15</v>
      </c>
      <c r="P16" s="152">
        <f t="shared" si="2"/>
        <v>0.18518518518518517</v>
      </c>
    </row>
    <row r="17" spans="1:16" s="165" customFormat="1" ht="13.5" x14ac:dyDescent="0.25">
      <c r="A17" s="146">
        <v>300093050</v>
      </c>
      <c r="B17" s="130" t="s">
        <v>18</v>
      </c>
      <c r="C17" s="179">
        <v>42</v>
      </c>
      <c r="D17" s="180">
        <v>46</v>
      </c>
      <c r="E17" s="181">
        <f t="shared" si="0"/>
        <v>1.0952380952380953</v>
      </c>
      <c r="F17" s="166">
        <v>42</v>
      </c>
      <c r="G17" s="167">
        <v>46</v>
      </c>
      <c r="H17" s="131">
        <f t="shared" si="3"/>
        <v>1.0952380952380953</v>
      </c>
      <c r="I17" s="134">
        <v>6255.55</v>
      </c>
      <c r="J17" s="153">
        <v>135.99021739130438</v>
      </c>
      <c r="K17" s="203">
        <v>46</v>
      </c>
      <c r="L17" s="154">
        <v>33</v>
      </c>
      <c r="M17" s="149"/>
      <c r="N17" s="155"/>
      <c r="O17" s="151">
        <f t="shared" si="1"/>
        <v>33</v>
      </c>
      <c r="P17" s="152">
        <f t="shared" si="2"/>
        <v>0.71739130434782605</v>
      </c>
    </row>
    <row r="18" spans="1:16" s="165" customFormat="1" ht="14.25" thickBot="1" x14ac:dyDescent="0.3">
      <c r="A18" s="170">
        <v>112679002</v>
      </c>
      <c r="B18" s="171" t="s">
        <v>19</v>
      </c>
      <c r="C18" s="188">
        <v>53</v>
      </c>
      <c r="D18" s="189">
        <v>52</v>
      </c>
      <c r="E18" s="190">
        <f t="shared" si="0"/>
        <v>0.98113207547169812</v>
      </c>
      <c r="F18" s="172">
        <v>53</v>
      </c>
      <c r="G18" s="173">
        <v>53</v>
      </c>
      <c r="H18" s="135">
        <f t="shared" si="3"/>
        <v>1</v>
      </c>
      <c r="I18" s="136">
        <v>3369.9</v>
      </c>
      <c r="J18" s="156">
        <v>63.583018867924523</v>
      </c>
      <c r="K18" s="204">
        <v>53</v>
      </c>
      <c r="L18" s="157">
        <v>24</v>
      </c>
      <c r="M18" s="158"/>
      <c r="N18" s="159"/>
      <c r="O18" s="160">
        <f t="shared" si="1"/>
        <v>24</v>
      </c>
      <c r="P18" s="161">
        <f t="shared" si="2"/>
        <v>0.45283018867924529</v>
      </c>
    </row>
    <row r="19" spans="1:16" s="144" customFormat="1" ht="14.25" x14ac:dyDescent="0.2">
      <c r="A19" s="140"/>
      <c r="B19" s="137"/>
      <c r="C19" s="138"/>
      <c r="D19" s="138"/>
      <c r="E19" s="138"/>
      <c r="F19" s="138"/>
      <c r="G19" s="139"/>
      <c r="H19" s="140"/>
      <c r="I19" s="140"/>
      <c r="J19" s="140"/>
      <c r="K19" s="139"/>
      <c r="L19" s="139"/>
      <c r="M19" s="139"/>
      <c r="N19" s="139"/>
      <c r="O19" s="139"/>
      <c r="P19" s="162"/>
    </row>
    <row r="20" spans="1:16" s="144" customFormat="1" x14ac:dyDescent="0.2">
      <c r="A20" s="140"/>
      <c r="B20" s="137" t="s">
        <v>48</v>
      </c>
      <c r="C20" s="138"/>
      <c r="D20" s="138"/>
      <c r="E20" s="138"/>
      <c r="F20" s="138"/>
      <c r="G20" s="139"/>
      <c r="H20" s="140"/>
      <c r="I20" s="140"/>
      <c r="J20" s="140"/>
      <c r="K20" s="139"/>
      <c r="L20" s="139"/>
      <c r="M20" s="139"/>
      <c r="N20" s="139"/>
      <c r="O20" s="139"/>
      <c r="P20" s="162"/>
    </row>
    <row r="21" spans="1:16" s="144" customFormat="1" ht="14.25" x14ac:dyDescent="0.2">
      <c r="A21" s="140"/>
      <c r="B21" s="137"/>
      <c r="C21" s="138"/>
      <c r="D21" s="138"/>
      <c r="E21" s="138"/>
      <c r="F21" s="138"/>
      <c r="G21" s="139"/>
      <c r="H21" s="140"/>
      <c r="I21" s="140"/>
      <c r="J21" s="140"/>
      <c r="K21" s="139"/>
      <c r="L21" s="139"/>
      <c r="M21" s="139"/>
      <c r="N21" s="139"/>
      <c r="O21" s="139"/>
      <c r="P21" s="162"/>
    </row>
    <row r="22" spans="1:16" s="144" customFormat="1" ht="14.25" x14ac:dyDescent="0.2">
      <c r="A22" s="140"/>
      <c r="B22" s="137"/>
      <c r="C22" s="138"/>
      <c r="D22" s="138"/>
      <c r="E22" s="138"/>
      <c r="F22" s="138"/>
      <c r="G22" s="139"/>
      <c r="H22" s="140"/>
      <c r="I22" s="140"/>
      <c r="J22" s="140"/>
      <c r="K22" s="139"/>
      <c r="L22" s="139"/>
      <c r="M22" s="139"/>
      <c r="N22" s="139"/>
      <c r="O22" s="139"/>
      <c r="P22" s="162"/>
    </row>
    <row r="23" spans="1:16" s="144" customFormat="1" ht="14.25" x14ac:dyDescent="0.2">
      <c r="A23" s="140"/>
      <c r="B23" s="137"/>
      <c r="C23" s="138"/>
      <c r="D23" s="138"/>
      <c r="E23" s="138"/>
      <c r="F23" s="138"/>
      <c r="G23" s="139"/>
      <c r="H23" s="140"/>
      <c r="I23" s="140"/>
      <c r="J23" s="140"/>
      <c r="K23" s="139"/>
      <c r="L23" s="139"/>
      <c r="M23" s="139"/>
      <c r="N23" s="139"/>
      <c r="O23" s="139"/>
      <c r="P23" s="162"/>
    </row>
  </sheetData>
  <sheetProtection algorithmName="SHA-512" hashValue="gTyGFptfsR8uhaXoEwGXzpbOfEhzXHX8u18fL3Qhs1HBVTYZiLo5fI7ElUrI2VpBAS6wlgu2OnJKqCCBLMr5Xg==" saltValue="UVSw0K8yAQTdTkclySQjZg==" spinCount="100000" sheet="1" objects="1" scenarios="1" formatCells="0" formatColumns="0" formatRows="0" sort="0"/>
  <mergeCells count="3">
    <mergeCell ref="A3:B3"/>
    <mergeCell ref="K3:P3"/>
    <mergeCell ref="C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CB07-0045-4338-9C41-C4ED917A7C1F}">
  <dimension ref="A1:G14"/>
  <sheetViews>
    <sheetView workbookViewId="0"/>
  </sheetViews>
  <sheetFormatPr defaultRowHeight="15" x14ac:dyDescent="0.25"/>
  <cols>
    <col min="1" max="1" width="26.28515625" style="9" customWidth="1"/>
    <col min="2" max="2" width="13.42578125" style="9" customWidth="1"/>
    <col min="3" max="3" width="7.7109375" style="9" customWidth="1"/>
    <col min="4" max="4" width="7.28515625" style="9" customWidth="1"/>
    <col min="5" max="5" width="8.85546875" style="40"/>
    <col min="6" max="6" width="8.85546875" style="9"/>
  </cols>
  <sheetData>
    <row r="1" spans="1:7" ht="15.75" x14ac:dyDescent="0.25">
      <c r="A1" s="72" t="s">
        <v>38</v>
      </c>
      <c r="B1" s="4"/>
      <c r="C1" s="4"/>
      <c r="D1" s="4"/>
      <c r="E1" s="5"/>
      <c r="F1" s="6"/>
    </row>
    <row r="2" spans="1:7" x14ac:dyDescent="0.25">
      <c r="A2" s="7"/>
      <c r="B2" s="4"/>
      <c r="C2" s="4"/>
      <c r="D2" s="4"/>
      <c r="E2" s="5"/>
      <c r="F2" s="6"/>
    </row>
    <row r="3" spans="1:7" x14ac:dyDescent="0.25">
      <c r="A3" s="7"/>
      <c r="C3" s="4"/>
      <c r="D3" s="4"/>
      <c r="E3" s="5"/>
      <c r="F3" s="6"/>
    </row>
    <row r="4" spans="1:7" ht="16.5" thickBot="1" x14ac:dyDescent="0.3">
      <c r="A4" s="8" t="s">
        <v>39</v>
      </c>
      <c r="B4" s="4"/>
      <c r="C4" s="4"/>
      <c r="D4" s="4"/>
      <c r="E4" s="5"/>
      <c r="F4" s="6"/>
    </row>
    <row r="5" spans="1:7" ht="16.5" thickBot="1" x14ac:dyDescent="0.3">
      <c r="A5" s="10"/>
      <c r="B5" s="11" t="s">
        <v>40</v>
      </c>
      <c r="C5" s="11" t="s">
        <v>25</v>
      </c>
      <c r="D5" s="11" t="s">
        <v>24</v>
      </c>
      <c r="E5" s="12" t="s">
        <v>23</v>
      </c>
      <c r="F5" s="13"/>
    </row>
    <row r="6" spans="1:7" ht="14.45" customHeight="1" x14ac:dyDescent="0.25">
      <c r="A6" s="236" t="s">
        <v>20</v>
      </c>
      <c r="B6" s="14" t="s">
        <v>26</v>
      </c>
      <c r="C6" s="15">
        <v>0</v>
      </c>
      <c r="D6" s="15">
        <v>1</v>
      </c>
      <c r="E6" s="16">
        <f>C6/D6</f>
        <v>0</v>
      </c>
      <c r="F6" s="17"/>
      <c r="G6" s="18"/>
    </row>
    <row r="7" spans="1:7" ht="15.6" customHeight="1" x14ac:dyDescent="0.25">
      <c r="A7" s="237"/>
      <c r="B7" s="19" t="s">
        <v>27</v>
      </c>
      <c r="C7" s="20">
        <v>2</v>
      </c>
      <c r="D7" s="20">
        <v>7</v>
      </c>
      <c r="E7" s="21">
        <f t="shared" ref="E7:E9" si="0">C7/D7</f>
        <v>0.2857142857142857</v>
      </c>
      <c r="F7" s="17"/>
      <c r="G7" s="18"/>
    </row>
    <row r="8" spans="1:7" ht="15.75" x14ac:dyDescent="0.25">
      <c r="A8" s="22"/>
      <c r="B8" s="23" t="s">
        <v>28</v>
      </c>
      <c r="C8" s="20">
        <v>1</v>
      </c>
      <c r="D8" s="20">
        <v>2</v>
      </c>
      <c r="E8" s="21">
        <f t="shared" si="0"/>
        <v>0.5</v>
      </c>
      <c r="F8" s="17"/>
      <c r="G8" s="18"/>
    </row>
    <row r="9" spans="1:7" ht="16.5" thickBot="1" x14ac:dyDescent="0.3">
      <c r="A9" s="24"/>
      <c r="B9" s="25" t="s">
        <v>41</v>
      </c>
      <c r="C9" s="26">
        <f>SUM(C6:C8)</f>
        <v>3</v>
      </c>
      <c r="D9" s="26">
        <f>SUM(D6:D8)</f>
        <v>10</v>
      </c>
      <c r="E9" s="27">
        <f t="shared" si="0"/>
        <v>0.3</v>
      </c>
      <c r="F9" s="17"/>
      <c r="G9" s="18"/>
    </row>
    <row r="10" spans="1:7" ht="15.6" customHeight="1" x14ac:dyDescent="0.25">
      <c r="A10" s="238" t="s">
        <v>15</v>
      </c>
      <c r="B10" s="14" t="s">
        <v>26</v>
      </c>
      <c r="C10" s="15">
        <v>0</v>
      </c>
      <c r="D10" s="15">
        <v>3</v>
      </c>
      <c r="E10" s="16">
        <f>C10/D10</f>
        <v>0</v>
      </c>
      <c r="F10" s="31"/>
    </row>
    <row r="11" spans="1:7" ht="15.6" customHeight="1" x14ac:dyDescent="0.25">
      <c r="A11" s="239"/>
      <c r="B11" s="19" t="s">
        <v>27</v>
      </c>
      <c r="C11" s="20">
        <v>1</v>
      </c>
      <c r="D11" s="20">
        <v>5</v>
      </c>
      <c r="E11" s="21">
        <f t="shared" ref="E11:E13" si="1">C11/D11</f>
        <v>0.2</v>
      </c>
      <c r="F11" s="31"/>
    </row>
    <row r="12" spans="1:7" x14ac:dyDescent="0.25">
      <c r="A12" s="87"/>
      <c r="B12" s="23" t="s">
        <v>28</v>
      </c>
      <c r="C12" s="20">
        <v>1</v>
      </c>
      <c r="D12" s="20">
        <v>1</v>
      </c>
      <c r="E12" s="21">
        <f t="shared" si="1"/>
        <v>1</v>
      </c>
      <c r="F12" s="31"/>
    </row>
    <row r="13" spans="1:7" ht="15.75" thickBot="1" x14ac:dyDescent="0.3">
      <c r="A13" s="88"/>
      <c r="B13" s="25" t="s">
        <v>41</v>
      </c>
      <c r="C13" s="26">
        <f>SUM(C10:C12)</f>
        <v>2</v>
      </c>
      <c r="D13" s="26">
        <f>SUM(D10:D12)</f>
        <v>9</v>
      </c>
      <c r="E13" s="27">
        <f t="shared" si="1"/>
        <v>0.22222222222222221</v>
      </c>
      <c r="F13" s="31"/>
    </row>
    <row r="14" spans="1:7" x14ac:dyDescent="0.25">
      <c r="A14" s="36"/>
      <c r="B14" s="37"/>
      <c r="C14" s="38"/>
      <c r="D14" s="38"/>
      <c r="E14" s="39"/>
      <c r="F14" s="31"/>
    </row>
  </sheetData>
  <sheetProtection algorithmName="SHA-512" hashValue="CuaZVDE8stidwjQ1FHto94RLNcho66wJtGdXP9jawqa5eo/ufj6VDqIKrssD7gORiWEMq9vZws+ytd9Ajcf8zg==" saltValue="a/LeSknyq3eKvkCi4KGMgg==" spinCount="100000" sheet="1" objects="1" scenarios="1" formatCells="0" formatColumns="0" formatRows="0" sort="0"/>
  <mergeCells count="2">
    <mergeCell ref="A6:A7"/>
    <mergeCell ref="A10: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E5DD-6A4F-4C86-959A-9535F79AE6ED}">
  <dimension ref="A1:J63"/>
  <sheetViews>
    <sheetView workbookViewId="0">
      <selection activeCell="A3" sqref="A3"/>
    </sheetView>
  </sheetViews>
  <sheetFormatPr defaultRowHeight="15.75" x14ac:dyDescent="0.25"/>
  <cols>
    <col min="1" max="1" width="25.7109375" style="70" customWidth="1"/>
    <col min="2" max="2" width="13.42578125" style="9" customWidth="1"/>
    <col min="3" max="3" width="8.140625" style="9" customWidth="1"/>
    <col min="4" max="4" width="7.28515625" style="9" customWidth="1"/>
    <col min="5" max="5" width="8.85546875" style="40"/>
    <col min="6" max="6" width="8.85546875" style="9"/>
    <col min="7" max="7" width="11.7109375" style="9" customWidth="1"/>
    <col min="8" max="8" width="8.85546875" style="71"/>
    <col min="9" max="9" width="8.5703125" style="71" customWidth="1"/>
    <col min="10" max="10" width="9.140625" style="5" bestFit="1" customWidth="1"/>
  </cols>
  <sheetData>
    <row r="1" spans="1:10" x14ac:dyDescent="0.25">
      <c r="A1" s="72" t="s">
        <v>38</v>
      </c>
      <c r="B1" s="4"/>
      <c r="C1" s="4"/>
      <c r="D1" s="4"/>
      <c r="E1" s="5"/>
      <c r="F1" s="6"/>
      <c r="G1" s="6"/>
      <c r="H1" s="41"/>
      <c r="I1" s="42"/>
    </row>
    <row r="2" spans="1:10" x14ac:dyDescent="0.25">
      <c r="A2" s="72"/>
      <c r="B2" s="4"/>
      <c r="C2" s="4"/>
      <c r="D2" s="4"/>
      <c r="E2" s="5"/>
      <c r="F2" s="6"/>
      <c r="G2" s="6"/>
      <c r="H2" s="41"/>
      <c r="I2" s="42"/>
    </row>
    <row r="3" spans="1:10" x14ac:dyDescent="0.25">
      <c r="A3" s="72"/>
      <c r="B3" s="4"/>
      <c r="C3" s="4"/>
      <c r="D3" s="4"/>
      <c r="E3" s="5"/>
      <c r="F3" s="6"/>
      <c r="G3" s="6"/>
      <c r="H3" s="41"/>
      <c r="I3" s="42"/>
    </row>
    <row r="4" spans="1:10" ht="16.5" thickBot="1" x14ac:dyDescent="0.3">
      <c r="B4" s="4"/>
      <c r="C4" s="4"/>
      <c r="D4" s="4"/>
      <c r="E4" s="5"/>
      <c r="F4" s="6"/>
      <c r="G4" s="6"/>
      <c r="H4" s="41"/>
      <c r="I4" s="42"/>
    </row>
    <row r="5" spans="1:10" ht="16.5" thickBot="1" x14ac:dyDescent="0.3">
      <c r="A5" s="10"/>
      <c r="B5" s="11" t="s">
        <v>40</v>
      </c>
      <c r="C5" s="11" t="s">
        <v>25</v>
      </c>
      <c r="D5" s="11" t="s">
        <v>24</v>
      </c>
      <c r="E5" s="12" t="s">
        <v>23</v>
      </c>
      <c r="F5" s="13"/>
      <c r="G5" s="11" t="s">
        <v>43</v>
      </c>
      <c r="H5" s="43" t="s">
        <v>25</v>
      </c>
      <c r="I5" s="43" t="s">
        <v>24</v>
      </c>
      <c r="J5" s="12" t="s">
        <v>23</v>
      </c>
    </row>
    <row r="6" spans="1:10" ht="15" x14ac:dyDescent="0.25">
      <c r="A6" s="236" t="s">
        <v>80</v>
      </c>
      <c r="B6" s="45" t="s">
        <v>36</v>
      </c>
      <c r="C6" s="73">
        <v>1</v>
      </c>
      <c r="D6" s="73">
        <v>1</v>
      </c>
      <c r="E6" s="74">
        <f>C6/D6</f>
        <v>1</v>
      </c>
      <c r="F6" s="17"/>
      <c r="G6" s="63" t="s">
        <v>35</v>
      </c>
      <c r="H6" s="64">
        <v>2</v>
      </c>
      <c r="I6" s="64">
        <v>4</v>
      </c>
      <c r="J6" s="65">
        <f>H6/I6</f>
        <v>0.5</v>
      </c>
    </row>
    <row r="7" spans="1:10" ht="15" x14ac:dyDescent="0.25">
      <c r="A7" s="237"/>
      <c r="B7" s="14" t="s">
        <v>26</v>
      </c>
      <c r="C7" s="15">
        <v>1</v>
      </c>
      <c r="D7" s="15">
        <v>11</v>
      </c>
      <c r="E7" s="16">
        <f t="shared" ref="E7:E11" si="0">C7/D7</f>
        <v>9.0909090909090912E-2</v>
      </c>
      <c r="F7" s="17"/>
      <c r="G7" s="58" t="s">
        <v>30</v>
      </c>
      <c r="H7" s="49">
        <v>1</v>
      </c>
      <c r="I7" s="49">
        <v>8</v>
      </c>
      <c r="J7" s="51">
        <f t="shared" ref="J7:J11" si="1">H7/I7</f>
        <v>0.125</v>
      </c>
    </row>
    <row r="8" spans="1:10" x14ac:dyDescent="0.25">
      <c r="A8" s="24"/>
      <c r="B8" s="14" t="s">
        <v>27</v>
      </c>
      <c r="C8" s="15">
        <v>4</v>
      </c>
      <c r="D8" s="15">
        <v>10</v>
      </c>
      <c r="E8" s="16">
        <f t="shared" si="0"/>
        <v>0.4</v>
      </c>
      <c r="F8" s="17"/>
      <c r="G8" s="58" t="s">
        <v>31</v>
      </c>
      <c r="H8" s="49">
        <v>0</v>
      </c>
      <c r="I8" s="49">
        <v>1</v>
      </c>
      <c r="J8" s="51">
        <f t="shared" si="1"/>
        <v>0</v>
      </c>
    </row>
    <row r="9" spans="1:10" x14ac:dyDescent="0.25">
      <c r="A9" s="24"/>
      <c r="B9" s="14" t="s">
        <v>28</v>
      </c>
      <c r="C9" s="15">
        <v>0</v>
      </c>
      <c r="D9" s="15">
        <v>3</v>
      </c>
      <c r="E9" s="16">
        <f t="shared" si="0"/>
        <v>0</v>
      </c>
      <c r="F9" s="17"/>
      <c r="G9" s="58" t="s">
        <v>32</v>
      </c>
      <c r="H9" s="49">
        <v>0</v>
      </c>
      <c r="I9" s="49">
        <v>1</v>
      </c>
      <c r="J9" s="51">
        <f t="shared" si="1"/>
        <v>0</v>
      </c>
    </row>
    <row r="10" spans="1:10" x14ac:dyDescent="0.25">
      <c r="A10" s="24"/>
      <c r="B10" s="91"/>
      <c r="C10" s="93"/>
      <c r="D10" s="93"/>
      <c r="E10" s="92"/>
      <c r="F10" s="17"/>
      <c r="G10" s="58" t="s">
        <v>33</v>
      </c>
      <c r="H10" s="49">
        <v>0</v>
      </c>
      <c r="I10" s="49">
        <v>1</v>
      </c>
      <c r="J10" s="51">
        <f t="shared" si="1"/>
        <v>0</v>
      </c>
    </row>
    <row r="11" spans="1:10" ht="16.5" thickBot="1" x14ac:dyDescent="0.3">
      <c r="A11" s="24"/>
      <c r="B11" s="75" t="s">
        <v>41</v>
      </c>
      <c r="C11" s="76">
        <f>SUM(C6:C10)</f>
        <v>6</v>
      </c>
      <c r="D11" s="76">
        <f>SUM(D6:D10)</f>
        <v>25</v>
      </c>
      <c r="E11" s="77">
        <f t="shared" si="0"/>
        <v>0.24</v>
      </c>
      <c r="F11" s="17"/>
      <c r="G11" s="60" t="s">
        <v>41</v>
      </c>
      <c r="H11" s="52">
        <f>SUM(H6:H10)</f>
        <v>3</v>
      </c>
      <c r="I11" s="52">
        <f>SUM(I6:I10)</f>
        <v>15</v>
      </c>
      <c r="J11" s="53">
        <f t="shared" si="1"/>
        <v>0.2</v>
      </c>
    </row>
    <row r="12" spans="1:10" x14ac:dyDescent="0.25">
      <c r="A12" s="54" t="s">
        <v>21</v>
      </c>
      <c r="B12" s="109"/>
      <c r="C12" s="111"/>
      <c r="D12" s="111"/>
      <c r="E12" s="110"/>
      <c r="F12" s="17"/>
      <c r="G12" s="63" t="s">
        <v>35</v>
      </c>
      <c r="H12" s="64">
        <v>3</v>
      </c>
      <c r="I12" s="64">
        <v>5</v>
      </c>
      <c r="J12" s="65">
        <f>H12/I12</f>
        <v>0.6</v>
      </c>
    </row>
    <row r="13" spans="1:10" x14ac:dyDescent="0.25">
      <c r="A13" s="24"/>
      <c r="B13" s="14" t="s">
        <v>26</v>
      </c>
      <c r="C13" s="15">
        <v>1</v>
      </c>
      <c r="D13" s="15">
        <v>3</v>
      </c>
      <c r="E13" s="16">
        <f t="shared" ref="E13:E14" si="2">C13/D13</f>
        <v>0.33333333333333331</v>
      </c>
      <c r="F13" s="17"/>
      <c r="G13" s="58" t="s">
        <v>30</v>
      </c>
      <c r="H13" s="49">
        <v>5</v>
      </c>
      <c r="I13" s="49">
        <v>6</v>
      </c>
      <c r="J13" s="51">
        <f t="shared" ref="J13:J18" si="3">H13/I13</f>
        <v>0.83333333333333337</v>
      </c>
    </row>
    <row r="14" spans="1:10" x14ac:dyDescent="0.25">
      <c r="A14" s="24"/>
      <c r="B14" s="14" t="s">
        <v>27</v>
      </c>
      <c r="C14" s="15">
        <v>0</v>
      </c>
      <c r="D14" s="15">
        <v>3</v>
      </c>
      <c r="E14" s="16">
        <f t="shared" si="2"/>
        <v>0</v>
      </c>
      <c r="F14" s="17"/>
      <c r="G14" s="58" t="s">
        <v>31</v>
      </c>
      <c r="H14" s="49">
        <v>2</v>
      </c>
      <c r="I14" s="49">
        <v>2</v>
      </c>
      <c r="J14" s="51">
        <f t="shared" si="3"/>
        <v>1</v>
      </c>
    </row>
    <row r="15" spans="1:10" x14ac:dyDescent="0.25">
      <c r="A15" s="24"/>
      <c r="B15" s="94"/>
      <c r="C15" s="99"/>
      <c r="D15" s="99"/>
      <c r="E15" s="97"/>
      <c r="F15" s="17"/>
      <c r="G15" s="58" t="s">
        <v>32</v>
      </c>
      <c r="H15" s="49">
        <v>5</v>
      </c>
      <c r="I15" s="49">
        <v>6</v>
      </c>
      <c r="J15" s="51">
        <f t="shared" si="3"/>
        <v>0.83333333333333337</v>
      </c>
    </row>
    <row r="16" spans="1:10" x14ac:dyDescent="0.25">
      <c r="A16" s="24"/>
      <c r="B16" s="95"/>
      <c r="C16" s="100"/>
      <c r="D16" s="100"/>
      <c r="E16" s="98"/>
      <c r="F16" s="17"/>
      <c r="G16" s="58" t="s">
        <v>33</v>
      </c>
      <c r="H16" s="49">
        <v>4</v>
      </c>
      <c r="I16" s="49">
        <v>10</v>
      </c>
      <c r="J16" s="51">
        <f t="shared" si="3"/>
        <v>0.4</v>
      </c>
    </row>
    <row r="17" spans="1:10" x14ac:dyDescent="0.25">
      <c r="A17" s="24"/>
      <c r="B17" s="96"/>
      <c r="C17" s="101"/>
      <c r="D17" s="101"/>
      <c r="E17" s="78"/>
      <c r="F17" s="17"/>
      <c r="G17" s="58" t="s">
        <v>34</v>
      </c>
      <c r="H17" s="49">
        <v>2</v>
      </c>
      <c r="I17" s="59">
        <v>2</v>
      </c>
      <c r="J17" s="51">
        <f t="shared" si="3"/>
        <v>1</v>
      </c>
    </row>
    <row r="18" spans="1:10" ht="16.5" thickBot="1" x14ac:dyDescent="0.3">
      <c r="A18" s="24"/>
      <c r="B18" s="25" t="s">
        <v>41</v>
      </c>
      <c r="C18" s="26">
        <f>SUM(C13:C17)</f>
        <v>1</v>
      </c>
      <c r="D18" s="26">
        <f>SUM(D13:D17)</f>
        <v>6</v>
      </c>
      <c r="E18" s="79">
        <f>C18/D18</f>
        <v>0.16666666666666666</v>
      </c>
      <c r="F18" s="31"/>
      <c r="G18" s="60" t="s">
        <v>41</v>
      </c>
      <c r="H18" s="52">
        <f>SUM(H12:H17)</f>
        <v>21</v>
      </c>
      <c r="I18" s="52">
        <f>SUM(I12:I17)</f>
        <v>31</v>
      </c>
      <c r="J18" s="53">
        <f t="shared" si="3"/>
        <v>0.67741935483870963</v>
      </c>
    </row>
    <row r="19" spans="1:10" ht="15" x14ac:dyDescent="0.25">
      <c r="A19" s="240" t="s">
        <v>22</v>
      </c>
      <c r="B19" s="45" t="s">
        <v>36</v>
      </c>
      <c r="C19" s="80">
        <v>0</v>
      </c>
      <c r="D19" s="80">
        <v>1</v>
      </c>
      <c r="E19" s="81">
        <f>C19/D19</f>
        <v>0</v>
      </c>
      <c r="F19" s="31"/>
      <c r="G19" s="63" t="s">
        <v>35</v>
      </c>
      <c r="H19" s="64">
        <v>0</v>
      </c>
      <c r="I19" s="64">
        <v>1</v>
      </c>
      <c r="J19" s="65">
        <f>H19/I19</f>
        <v>0</v>
      </c>
    </row>
    <row r="20" spans="1:10" ht="15" x14ac:dyDescent="0.25">
      <c r="A20" s="241"/>
      <c r="B20" s="19" t="s">
        <v>26</v>
      </c>
      <c r="C20" s="28">
        <v>0</v>
      </c>
      <c r="D20" s="29">
        <v>4</v>
      </c>
      <c r="E20" s="30">
        <f t="shared" ref="E20:E23" si="4">C20/D20</f>
        <v>0</v>
      </c>
      <c r="F20" s="31"/>
      <c r="G20" s="58" t="s">
        <v>30</v>
      </c>
      <c r="H20" s="49">
        <v>2</v>
      </c>
      <c r="I20" s="49">
        <v>4</v>
      </c>
      <c r="J20" s="51">
        <f t="shared" ref="J20:J25" si="5">H20/I20</f>
        <v>0.5</v>
      </c>
    </row>
    <row r="21" spans="1:10" x14ac:dyDescent="0.25">
      <c r="A21" s="24"/>
      <c r="B21" s="32" t="s">
        <v>27</v>
      </c>
      <c r="C21" s="15">
        <v>2</v>
      </c>
      <c r="D21" s="33">
        <v>10</v>
      </c>
      <c r="E21" s="30">
        <f t="shared" si="4"/>
        <v>0.2</v>
      </c>
      <c r="F21" s="31"/>
      <c r="G21" s="58" t="s">
        <v>31</v>
      </c>
      <c r="H21" s="49">
        <v>2</v>
      </c>
      <c r="I21" s="49">
        <v>5</v>
      </c>
      <c r="J21" s="51">
        <f t="shared" si="5"/>
        <v>0.4</v>
      </c>
    </row>
    <row r="22" spans="1:10" x14ac:dyDescent="0.25">
      <c r="A22" s="24"/>
      <c r="B22" s="14" t="s">
        <v>28</v>
      </c>
      <c r="C22" s="15">
        <v>2</v>
      </c>
      <c r="D22" s="15">
        <v>3</v>
      </c>
      <c r="E22" s="30">
        <f t="shared" si="4"/>
        <v>0.66666666666666663</v>
      </c>
      <c r="F22" s="31"/>
      <c r="G22" s="58" t="s">
        <v>32</v>
      </c>
      <c r="H22" s="49">
        <v>5</v>
      </c>
      <c r="I22" s="49">
        <v>12</v>
      </c>
      <c r="J22" s="51">
        <f t="shared" si="5"/>
        <v>0.41666666666666669</v>
      </c>
    </row>
    <row r="23" spans="1:10" x14ac:dyDescent="0.25">
      <c r="A23" s="24"/>
      <c r="B23" s="14" t="s">
        <v>29</v>
      </c>
      <c r="C23" s="15">
        <v>0</v>
      </c>
      <c r="D23" s="15">
        <v>1</v>
      </c>
      <c r="E23" s="30">
        <f t="shared" si="4"/>
        <v>0</v>
      </c>
      <c r="F23" s="31"/>
      <c r="G23" s="58" t="s">
        <v>33</v>
      </c>
      <c r="H23" s="49">
        <v>4</v>
      </c>
      <c r="I23" s="49">
        <v>14</v>
      </c>
      <c r="J23" s="51">
        <f t="shared" si="5"/>
        <v>0.2857142857142857</v>
      </c>
    </row>
    <row r="24" spans="1:10" x14ac:dyDescent="0.25">
      <c r="A24" s="24"/>
      <c r="B24" s="91"/>
      <c r="C24" s="93"/>
      <c r="D24" s="93"/>
      <c r="E24" s="102"/>
      <c r="F24" s="31"/>
      <c r="G24" s="58" t="s">
        <v>34</v>
      </c>
      <c r="H24" s="49">
        <v>0</v>
      </c>
      <c r="I24" s="59">
        <v>5</v>
      </c>
      <c r="J24" s="51">
        <f t="shared" si="5"/>
        <v>0</v>
      </c>
    </row>
    <row r="25" spans="1:10" ht="16.5" thickBot="1" x14ac:dyDescent="0.3">
      <c r="A25" s="24"/>
      <c r="B25" s="25" t="s">
        <v>41</v>
      </c>
      <c r="C25" s="82">
        <f>SUM(C19:C24)</f>
        <v>4</v>
      </c>
      <c r="D25" s="26">
        <f>SUM(D19:D24)</f>
        <v>19</v>
      </c>
      <c r="E25" s="117">
        <f>C25/D25</f>
        <v>0.21052631578947367</v>
      </c>
      <c r="F25" s="31"/>
      <c r="G25" s="60" t="s">
        <v>41</v>
      </c>
      <c r="H25" s="52">
        <f>SUM(H19:H24)</f>
        <v>13</v>
      </c>
      <c r="I25" s="52">
        <f>SUM(I19:I24)</f>
        <v>41</v>
      </c>
      <c r="J25" s="53">
        <f t="shared" si="5"/>
        <v>0.31707317073170732</v>
      </c>
    </row>
    <row r="26" spans="1:10" x14ac:dyDescent="0.25">
      <c r="A26" s="54" t="s">
        <v>13</v>
      </c>
      <c r="B26" s="14" t="s">
        <v>26</v>
      </c>
      <c r="C26" s="15">
        <v>0</v>
      </c>
      <c r="D26" s="15">
        <v>4</v>
      </c>
      <c r="E26" s="16">
        <f>C26/D26</f>
        <v>0</v>
      </c>
      <c r="F26" s="17"/>
      <c r="G26" s="103"/>
      <c r="H26" s="107"/>
      <c r="I26" s="107"/>
      <c r="J26" s="105"/>
    </row>
    <row r="27" spans="1:10" x14ac:dyDescent="0.25">
      <c r="A27" s="24"/>
      <c r="B27" s="14" t="s">
        <v>27</v>
      </c>
      <c r="C27" s="15">
        <v>1</v>
      </c>
      <c r="D27" s="15">
        <v>4</v>
      </c>
      <c r="E27" s="16">
        <f t="shared" ref="E27:E28" si="6">C27/D27</f>
        <v>0.25</v>
      </c>
      <c r="F27" s="17"/>
      <c r="G27" s="104"/>
      <c r="H27" s="108"/>
      <c r="I27" s="108"/>
      <c r="J27" s="106"/>
    </row>
    <row r="28" spans="1:10" x14ac:dyDescent="0.25">
      <c r="A28" s="24"/>
      <c r="B28" s="14" t="s">
        <v>28</v>
      </c>
      <c r="C28" s="15">
        <v>0</v>
      </c>
      <c r="D28" s="15">
        <v>2</v>
      </c>
      <c r="E28" s="16">
        <f t="shared" si="6"/>
        <v>0</v>
      </c>
      <c r="F28" s="17"/>
      <c r="G28" s="58" t="s">
        <v>32</v>
      </c>
      <c r="H28" s="49">
        <v>3</v>
      </c>
      <c r="I28" s="49">
        <v>6</v>
      </c>
      <c r="J28" s="51">
        <f>H28/I28</f>
        <v>0.5</v>
      </c>
    </row>
    <row r="29" spans="1:10" x14ac:dyDescent="0.25">
      <c r="A29" s="24"/>
      <c r="B29" s="94"/>
      <c r="C29" s="99"/>
      <c r="D29" s="99"/>
      <c r="E29" s="97"/>
      <c r="F29" s="17"/>
      <c r="G29" s="58" t="s">
        <v>33</v>
      </c>
      <c r="H29" s="49">
        <v>0</v>
      </c>
      <c r="I29" s="49">
        <v>1</v>
      </c>
      <c r="J29" s="51">
        <f t="shared" ref="J29:J31" si="7">H29/I29</f>
        <v>0</v>
      </c>
    </row>
    <row r="30" spans="1:10" x14ac:dyDescent="0.25">
      <c r="A30" s="22"/>
      <c r="B30" s="96"/>
      <c r="C30" s="113"/>
      <c r="D30" s="114"/>
      <c r="F30" s="17"/>
      <c r="G30" s="58" t="s">
        <v>34</v>
      </c>
      <c r="H30" s="49">
        <v>0</v>
      </c>
      <c r="I30" s="59">
        <v>2</v>
      </c>
      <c r="J30" s="51">
        <f t="shared" si="7"/>
        <v>0</v>
      </c>
    </row>
    <row r="31" spans="1:10" ht="16.5" thickBot="1" x14ac:dyDescent="0.3">
      <c r="A31" s="34"/>
      <c r="B31" s="25" t="s">
        <v>41</v>
      </c>
      <c r="C31" s="26">
        <f>SUM(C26:C30)</f>
        <v>1</v>
      </c>
      <c r="D31" s="26">
        <f>SUM(D26:D30)</f>
        <v>10</v>
      </c>
      <c r="E31" s="79">
        <f>C31/D31</f>
        <v>0.1</v>
      </c>
      <c r="F31" s="31"/>
      <c r="G31" s="60" t="s">
        <v>41</v>
      </c>
      <c r="H31" s="52">
        <f>SUM(H28:H30)</f>
        <v>3</v>
      </c>
      <c r="I31" s="52">
        <f>SUM(I28:I30)</f>
        <v>9</v>
      </c>
      <c r="J31" s="53">
        <f t="shared" si="7"/>
        <v>0.33333333333333331</v>
      </c>
    </row>
    <row r="32" spans="1:10" x14ac:dyDescent="0.25">
      <c r="A32" s="83" t="s">
        <v>14</v>
      </c>
      <c r="B32" s="45" t="s">
        <v>36</v>
      </c>
      <c r="C32" s="80">
        <v>1</v>
      </c>
      <c r="D32" s="80">
        <v>1</v>
      </c>
      <c r="E32" s="81">
        <f t="shared" ref="E32:E38" si="8">C32/D32</f>
        <v>1</v>
      </c>
      <c r="F32" s="31"/>
      <c r="G32" s="103"/>
      <c r="H32" s="112"/>
      <c r="I32" s="112"/>
      <c r="J32" s="105"/>
    </row>
    <row r="33" spans="1:10" x14ac:dyDescent="0.25">
      <c r="A33" s="24"/>
      <c r="B33" s="19" t="s">
        <v>26</v>
      </c>
      <c r="C33" s="28">
        <v>2</v>
      </c>
      <c r="D33" s="29">
        <v>2</v>
      </c>
      <c r="E33" s="30">
        <f t="shared" si="8"/>
        <v>1</v>
      </c>
      <c r="F33" s="31"/>
      <c r="G33" s="58" t="s">
        <v>30</v>
      </c>
      <c r="H33" s="49">
        <v>0</v>
      </c>
      <c r="I33" s="49">
        <v>1</v>
      </c>
      <c r="J33" s="51">
        <f t="shared" ref="J33:J38" si="9">H33/I33</f>
        <v>0</v>
      </c>
    </row>
    <row r="34" spans="1:10" x14ac:dyDescent="0.25">
      <c r="A34" s="22"/>
      <c r="B34" s="32" t="s">
        <v>27</v>
      </c>
      <c r="C34" s="15">
        <v>0</v>
      </c>
      <c r="D34" s="33">
        <v>1</v>
      </c>
      <c r="E34" s="30">
        <f t="shared" si="8"/>
        <v>0</v>
      </c>
      <c r="F34" s="31"/>
      <c r="G34" s="58" t="s">
        <v>31</v>
      </c>
      <c r="H34" s="49">
        <v>4</v>
      </c>
      <c r="I34" s="49">
        <v>4</v>
      </c>
      <c r="J34" s="51">
        <f t="shared" si="9"/>
        <v>1</v>
      </c>
    </row>
    <row r="35" spans="1:10" x14ac:dyDescent="0.25">
      <c r="A35" s="24"/>
      <c r="B35" s="14" t="s">
        <v>28</v>
      </c>
      <c r="C35" s="15">
        <v>2</v>
      </c>
      <c r="D35" s="15">
        <v>3</v>
      </c>
      <c r="E35" s="30">
        <f t="shared" si="8"/>
        <v>0.66666666666666663</v>
      </c>
      <c r="F35" s="31"/>
      <c r="G35" s="58" t="s">
        <v>32</v>
      </c>
      <c r="H35" s="49">
        <v>7</v>
      </c>
      <c r="I35" s="49">
        <v>14</v>
      </c>
      <c r="J35" s="51">
        <f t="shared" si="9"/>
        <v>0.5</v>
      </c>
    </row>
    <row r="36" spans="1:10" x14ac:dyDescent="0.25">
      <c r="A36" s="24"/>
      <c r="B36" s="14" t="s">
        <v>29</v>
      </c>
      <c r="C36" s="15">
        <v>1</v>
      </c>
      <c r="D36" s="15">
        <v>2</v>
      </c>
      <c r="E36" s="30">
        <f t="shared" si="8"/>
        <v>0.5</v>
      </c>
      <c r="F36" s="31"/>
      <c r="G36" s="58" t="s">
        <v>33</v>
      </c>
      <c r="H36" s="49">
        <v>2</v>
      </c>
      <c r="I36" s="49">
        <v>8</v>
      </c>
      <c r="J36" s="51">
        <f t="shared" si="9"/>
        <v>0.25</v>
      </c>
    </row>
    <row r="37" spans="1:10" x14ac:dyDescent="0.25">
      <c r="A37" s="24"/>
      <c r="B37" s="14" t="s">
        <v>37</v>
      </c>
      <c r="C37" s="15">
        <v>0</v>
      </c>
      <c r="D37" s="15">
        <v>1</v>
      </c>
      <c r="E37" s="30">
        <f t="shared" si="8"/>
        <v>0</v>
      </c>
      <c r="F37" s="31"/>
      <c r="G37" s="58" t="s">
        <v>34</v>
      </c>
      <c r="H37" s="49">
        <v>0</v>
      </c>
      <c r="I37" s="59">
        <v>2</v>
      </c>
      <c r="J37" s="51">
        <f t="shared" si="9"/>
        <v>0</v>
      </c>
    </row>
    <row r="38" spans="1:10" ht="16.5" thickBot="1" x14ac:dyDescent="0.3">
      <c r="A38" s="24"/>
      <c r="B38" s="25" t="s">
        <v>41</v>
      </c>
      <c r="C38" s="82">
        <f>SUM(C32:C37)</f>
        <v>6</v>
      </c>
      <c r="D38" s="26">
        <f>SUM(D32:D37)</f>
        <v>10</v>
      </c>
      <c r="E38" s="27">
        <f t="shared" si="8"/>
        <v>0.6</v>
      </c>
      <c r="F38" s="31"/>
      <c r="G38" s="60" t="s">
        <v>41</v>
      </c>
      <c r="H38" s="52">
        <f>SUM(H32:H37)</f>
        <v>13</v>
      </c>
      <c r="I38" s="52">
        <f>SUM(I32:I37)</f>
        <v>29</v>
      </c>
      <c r="J38" s="53">
        <f t="shared" si="9"/>
        <v>0.44827586206896552</v>
      </c>
    </row>
    <row r="39" spans="1:10" ht="15" customHeight="1" x14ac:dyDescent="0.25">
      <c r="A39" s="62" t="s">
        <v>16</v>
      </c>
      <c r="B39" s="19" t="s">
        <v>26</v>
      </c>
      <c r="C39" s="28">
        <v>0</v>
      </c>
      <c r="D39" s="29">
        <v>1</v>
      </c>
      <c r="E39" s="30">
        <f>C39/D39</f>
        <v>0</v>
      </c>
      <c r="F39" s="31"/>
      <c r="G39" s="103"/>
      <c r="H39" s="107"/>
      <c r="I39" s="107"/>
      <c r="J39" s="105"/>
    </row>
    <row r="40" spans="1:10" ht="15.6" customHeight="1" x14ac:dyDescent="0.25">
      <c r="A40" s="24"/>
      <c r="B40" s="32" t="s">
        <v>27</v>
      </c>
      <c r="C40" s="15">
        <v>1</v>
      </c>
      <c r="D40" s="33">
        <v>2</v>
      </c>
      <c r="E40" s="30">
        <f t="shared" ref="E40:E42" si="10">C40/D40</f>
        <v>0.5</v>
      </c>
      <c r="F40" s="31"/>
      <c r="G40" s="104"/>
      <c r="H40" s="108"/>
      <c r="I40" s="108"/>
      <c r="J40" s="106"/>
    </row>
    <row r="41" spans="1:10" x14ac:dyDescent="0.25">
      <c r="A41" s="24"/>
      <c r="B41" s="14" t="s">
        <v>28</v>
      </c>
      <c r="C41" s="15">
        <v>0</v>
      </c>
      <c r="D41" s="15">
        <v>6</v>
      </c>
      <c r="E41" s="30">
        <f t="shared" si="10"/>
        <v>0</v>
      </c>
      <c r="F41" s="31"/>
      <c r="G41" s="58" t="s">
        <v>32</v>
      </c>
      <c r="H41" s="49">
        <v>1</v>
      </c>
      <c r="I41" s="49">
        <v>1</v>
      </c>
      <c r="J41" s="51">
        <f t="shared" ref="J41" si="11">H41/I41</f>
        <v>1</v>
      </c>
    </row>
    <row r="42" spans="1:10" ht="16.5" thickBot="1" x14ac:dyDescent="0.3">
      <c r="A42" s="61"/>
      <c r="B42" s="25" t="s">
        <v>41</v>
      </c>
      <c r="C42" s="35">
        <f>SUM(C39:C41)</f>
        <v>1</v>
      </c>
      <c r="D42" s="26">
        <f>SUM(D39:D41)</f>
        <v>9</v>
      </c>
      <c r="E42" s="27">
        <f t="shared" si="10"/>
        <v>0.1111111111111111</v>
      </c>
      <c r="F42" s="31"/>
      <c r="G42" s="60" t="s">
        <v>41</v>
      </c>
      <c r="H42" s="52">
        <v>1</v>
      </c>
      <c r="I42" s="52">
        <v>1</v>
      </c>
      <c r="J42" s="53">
        <v>1</v>
      </c>
    </row>
    <row r="43" spans="1:10" x14ac:dyDescent="0.25">
      <c r="A43" s="62" t="s">
        <v>19</v>
      </c>
      <c r="B43" s="19" t="s">
        <v>26</v>
      </c>
      <c r="C43" s="28">
        <v>1</v>
      </c>
      <c r="D43" s="29">
        <v>2</v>
      </c>
      <c r="E43" s="30">
        <f>C43/D43</f>
        <v>0.5</v>
      </c>
      <c r="F43" s="31"/>
      <c r="G43" s="58" t="s">
        <v>30</v>
      </c>
      <c r="H43" s="49">
        <v>3</v>
      </c>
      <c r="I43" s="49">
        <v>5</v>
      </c>
      <c r="J43" s="51">
        <f>H43/I43</f>
        <v>0.6</v>
      </c>
    </row>
    <row r="44" spans="1:10" x14ac:dyDescent="0.25">
      <c r="A44" s="24"/>
      <c r="B44" s="32" t="s">
        <v>27</v>
      </c>
      <c r="C44" s="15">
        <v>0</v>
      </c>
      <c r="D44" s="33">
        <v>1</v>
      </c>
      <c r="E44" s="30">
        <f t="shared" ref="E44:E47" si="12">C44/D44</f>
        <v>0</v>
      </c>
      <c r="F44" s="31"/>
      <c r="G44" s="58" t="s">
        <v>31</v>
      </c>
      <c r="H44" s="49">
        <v>8</v>
      </c>
      <c r="I44" s="49">
        <v>16</v>
      </c>
      <c r="J44" s="51">
        <f t="shared" ref="J44:J47" si="13">H44/I44</f>
        <v>0.5</v>
      </c>
    </row>
    <row r="45" spans="1:10" x14ac:dyDescent="0.25">
      <c r="A45" s="24"/>
      <c r="B45" s="14" t="s">
        <v>28</v>
      </c>
      <c r="C45" s="15">
        <v>2</v>
      </c>
      <c r="D45" s="15">
        <v>7</v>
      </c>
      <c r="E45" s="30">
        <f t="shared" si="12"/>
        <v>0.2857142857142857</v>
      </c>
      <c r="F45" s="31"/>
      <c r="G45" s="58" t="s">
        <v>32</v>
      </c>
      <c r="H45" s="49">
        <v>5</v>
      </c>
      <c r="I45" s="49">
        <v>12</v>
      </c>
      <c r="J45" s="51">
        <f t="shared" si="13"/>
        <v>0.41666666666666669</v>
      </c>
    </row>
    <row r="46" spans="1:10" x14ac:dyDescent="0.25">
      <c r="A46" s="24"/>
      <c r="B46" s="14" t="s">
        <v>29</v>
      </c>
      <c r="C46" s="15">
        <v>1</v>
      </c>
      <c r="D46" s="15">
        <v>3</v>
      </c>
      <c r="E46" s="30">
        <f t="shared" si="12"/>
        <v>0.33333333333333331</v>
      </c>
      <c r="F46" s="31"/>
      <c r="G46" s="58" t="s">
        <v>33</v>
      </c>
      <c r="H46" s="49">
        <v>4</v>
      </c>
      <c r="I46" s="49">
        <v>7</v>
      </c>
      <c r="J46" s="51">
        <f t="shared" si="13"/>
        <v>0.5714285714285714</v>
      </c>
    </row>
    <row r="47" spans="1:10" ht="16.5" thickBot="1" x14ac:dyDescent="0.3">
      <c r="A47" s="84"/>
      <c r="B47" s="25" t="s">
        <v>41</v>
      </c>
      <c r="C47" s="35">
        <f>SUM(C43:C46)</f>
        <v>4</v>
      </c>
      <c r="D47" s="26">
        <f>SUM(D43:D46)</f>
        <v>13</v>
      </c>
      <c r="E47" s="27">
        <f t="shared" si="12"/>
        <v>0.30769230769230771</v>
      </c>
      <c r="F47" s="31"/>
      <c r="G47" s="60" t="s">
        <v>41</v>
      </c>
      <c r="H47" s="52">
        <f>SUM(H43:H46)</f>
        <v>20</v>
      </c>
      <c r="I47" s="52">
        <f>SUM(I43:I46)</f>
        <v>40</v>
      </c>
      <c r="J47" s="53">
        <f t="shared" si="13"/>
        <v>0.5</v>
      </c>
    </row>
    <row r="62" spans="1:10" x14ac:dyDescent="0.25">
      <c r="A62" s="85"/>
      <c r="B62" s="37"/>
      <c r="C62" s="38"/>
      <c r="D62" s="38"/>
      <c r="E62" s="39"/>
      <c r="F62" s="31"/>
      <c r="G62" s="31"/>
      <c r="H62" s="67"/>
      <c r="I62" s="68"/>
      <c r="J62" s="69"/>
    </row>
    <row r="63" spans="1:10" x14ac:dyDescent="0.25">
      <c r="A63" s="85"/>
      <c r="B63" s="37"/>
      <c r="C63" s="38"/>
      <c r="D63" s="38"/>
      <c r="E63" s="39"/>
      <c r="F63" s="31"/>
      <c r="G63" s="31"/>
      <c r="H63" s="67"/>
      <c r="I63" s="68"/>
      <c r="J63" s="69"/>
    </row>
  </sheetData>
  <sheetProtection algorithmName="SHA-512" hashValue="4kHtxK8534eVv8DIGI/pbXUQsg0umrGXgBiCRo8y19e+RpxyLJv+5dZPJdisK2a9LP4Wnkgir0FPZaJPyjLclw==" saltValue="2c3PoFv//xLz9L2UC8A/JA==" spinCount="100000" sheet="1" objects="1" scenarios="1" formatCells="0" formatColumns="0" formatRows="0" sort="0"/>
  <mergeCells count="2">
    <mergeCell ref="A6:A7"/>
    <mergeCell ref="A19:A20"/>
  </mergeCells>
  <pageMargins left="0.7" right="0.7" top="0.75" bottom="0.75" header="0.3" footer="0.3"/>
  <ignoredErrors>
    <ignoredError sqref="H47:I4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829B-C1F1-4603-80D2-4C42DFCB2C6C}">
  <dimension ref="A1:F37"/>
  <sheetViews>
    <sheetView workbookViewId="0"/>
  </sheetViews>
  <sheetFormatPr defaultRowHeight="15.75" x14ac:dyDescent="0.25"/>
  <cols>
    <col min="1" max="1" width="23" style="70" customWidth="1"/>
    <col min="2" max="2" width="11.7109375" style="9" customWidth="1"/>
    <col min="3" max="3" width="8.85546875" style="71"/>
    <col min="4" max="4" width="8.5703125" style="71" customWidth="1"/>
    <col min="5" max="5" width="9.140625" style="5" bestFit="1" customWidth="1"/>
  </cols>
  <sheetData>
    <row r="1" spans="1:6" ht="17.25" x14ac:dyDescent="0.25">
      <c r="A1" s="90" t="s">
        <v>38</v>
      </c>
      <c r="B1" s="89"/>
      <c r="C1" s="89"/>
      <c r="D1" s="89"/>
      <c r="E1" s="89"/>
      <c r="F1" s="89"/>
    </row>
    <row r="2" spans="1:6" x14ac:dyDescent="0.25">
      <c r="A2" s="8"/>
      <c r="B2" s="6"/>
      <c r="C2" s="41"/>
      <c r="D2" s="42"/>
    </row>
    <row r="3" spans="1:6" x14ac:dyDescent="0.25">
      <c r="A3" s="8"/>
      <c r="C3" s="41"/>
      <c r="D3" s="42"/>
    </row>
    <row r="4" spans="1:6" ht="16.5" thickBot="1" x14ac:dyDescent="0.3">
      <c r="A4" s="8" t="s">
        <v>42</v>
      </c>
      <c r="B4" s="6"/>
      <c r="C4" s="41"/>
      <c r="D4" s="42"/>
    </row>
    <row r="5" spans="1:6" ht="16.5" thickBot="1" x14ac:dyDescent="0.3">
      <c r="A5" s="10"/>
      <c r="B5" s="11" t="s">
        <v>43</v>
      </c>
      <c r="C5" s="43" t="s">
        <v>25</v>
      </c>
      <c r="D5" s="43" t="s">
        <v>24</v>
      </c>
      <c r="E5" s="12" t="s">
        <v>23</v>
      </c>
    </row>
    <row r="6" spans="1:6" x14ac:dyDescent="0.25">
      <c r="A6" s="44" t="s">
        <v>10</v>
      </c>
      <c r="B6" s="45" t="s">
        <v>35</v>
      </c>
      <c r="C6" s="46">
        <v>0</v>
      </c>
      <c r="D6" s="46">
        <v>12</v>
      </c>
      <c r="E6" s="47">
        <f>C6/D6</f>
        <v>0</v>
      </c>
    </row>
    <row r="7" spans="1:6" x14ac:dyDescent="0.25">
      <c r="A7" s="48"/>
      <c r="B7" s="14" t="s">
        <v>30</v>
      </c>
      <c r="C7" s="49">
        <v>1</v>
      </c>
      <c r="D7" s="49">
        <v>4</v>
      </c>
      <c r="E7" s="50">
        <f t="shared" ref="E7:E36" si="0">C7/D7</f>
        <v>0.25</v>
      </c>
    </row>
    <row r="8" spans="1:6" x14ac:dyDescent="0.25">
      <c r="A8" s="48"/>
      <c r="B8" s="14" t="s">
        <v>31</v>
      </c>
      <c r="C8" s="49">
        <v>4</v>
      </c>
      <c r="D8" s="49">
        <v>6</v>
      </c>
      <c r="E8" s="50">
        <f t="shared" si="0"/>
        <v>0.66666666666666663</v>
      </c>
    </row>
    <row r="9" spans="1:6" x14ac:dyDescent="0.25">
      <c r="A9" s="48"/>
      <c r="B9" s="14" t="s">
        <v>32</v>
      </c>
      <c r="C9" s="49">
        <v>1</v>
      </c>
      <c r="D9" s="49">
        <v>5</v>
      </c>
      <c r="E9" s="50">
        <f t="shared" si="0"/>
        <v>0.2</v>
      </c>
    </row>
    <row r="10" spans="1:6" x14ac:dyDescent="0.25">
      <c r="A10" s="48"/>
      <c r="B10" s="14" t="s">
        <v>33</v>
      </c>
      <c r="C10" s="49">
        <v>1</v>
      </c>
      <c r="D10" s="49">
        <v>9</v>
      </c>
      <c r="E10" s="51">
        <f t="shared" si="0"/>
        <v>0.1111111111111111</v>
      </c>
    </row>
    <row r="11" spans="1:6" x14ac:dyDescent="0.25">
      <c r="A11" s="48"/>
      <c r="B11" s="14" t="s">
        <v>34</v>
      </c>
      <c r="C11" s="49">
        <v>2</v>
      </c>
      <c r="D11" s="49">
        <v>7</v>
      </c>
      <c r="E11" s="51">
        <f t="shared" si="0"/>
        <v>0.2857142857142857</v>
      </c>
    </row>
    <row r="12" spans="1:6" ht="16.5" thickBot="1" x14ac:dyDescent="0.3">
      <c r="A12" s="48"/>
      <c r="B12" s="25" t="s">
        <v>41</v>
      </c>
      <c r="C12" s="52">
        <f>SUM(C6:C11)</f>
        <v>9</v>
      </c>
      <c r="D12" s="52">
        <f>SUM(D6:D11)</f>
        <v>43</v>
      </c>
      <c r="E12" s="53">
        <f t="shared" si="0"/>
        <v>0.20930232558139536</v>
      </c>
    </row>
    <row r="13" spans="1:6" x14ac:dyDescent="0.25">
      <c r="A13" s="54" t="s">
        <v>11</v>
      </c>
      <c r="B13" s="14" t="s">
        <v>30</v>
      </c>
      <c r="C13" s="49">
        <v>1</v>
      </c>
      <c r="D13" s="49">
        <v>4</v>
      </c>
      <c r="E13" s="50">
        <f t="shared" si="0"/>
        <v>0.25</v>
      </c>
    </row>
    <row r="14" spans="1:6" x14ac:dyDescent="0.25">
      <c r="A14" s="55"/>
      <c r="B14" s="14" t="s">
        <v>31</v>
      </c>
      <c r="C14" s="49">
        <v>5</v>
      </c>
      <c r="D14" s="49">
        <v>8</v>
      </c>
      <c r="E14" s="50">
        <f t="shared" si="0"/>
        <v>0.625</v>
      </c>
    </row>
    <row r="15" spans="1:6" x14ac:dyDescent="0.25">
      <c r="A15" s="24"/>
      <c r="B15" s="14" t="s">
        <v>32</v>
      </c>
      <c r="C15" s="49">
        <v>2</v>
      </c>
      <c r="D15" s="49">
        <v>5</v>
      </c>
      <c r="E15" s="50">
        <f t="shared" si="0"/>
        <v>0.4</v>
      </c>
    </row>
    <row r="16" spans="1:6" x14ac:dyDescent="0.25">
      <c r="A16" s="48"/>
      <c r="B16" s="14" t="s">
        <v>33</v>
      </c>
      <c r="C16" s="49">
        <v>2</v>
      </c>
      <c r="D16" s="49">
        <v>3</v>
      </c>
      <c r="E16" s="51">
        <f t="shared" si="0"/>
        <v>0.66666666666666663</v>
      </c>
    </row>
    <row r="17" spans="1:5" x14ac:dyDescent="0.25">
      <c r="A17" s="24"/>
      <c r="B17" s="14" t="s">
        <v>34</v>
      </c>
      <c r="C17" s="49">
        <v>1</v>
      </c>
      <c r="D17" s="49">
        <v>4</v>
      </c>
      <c r="E17" s="51">
        <f t="shared" si="0"/>
        <v>0.25</v>
      </c>
    </row>
    <row r="18" spans="1:5" ht="16.5" thickBot="1" x14ac:dyDescent="0.3">
      <c r="A18" s="56"/>
      <c r="B18" s="25" t="s">
        <v>41</v>
      </c>
      <c r="C18" s="52">
        <f>SUM(C13:C17)</f>
        <v>11</v>
      </c>
      <c r="D18" s="52">
        <f>SUM(D13:D17)</f>
        <v>24</v>
      </c>
      <c r="E18" s="53">
        <f t="shared" si="0"/>
        <v>0.45833333333333331</v>
      </c>
    </row>
    <row r="19" spans="1:5" x14ac:dyDescent="0.25">
      <c r="A19" s="57" t="s">
        <v>12</v>
      </c>
      <c r="B19" s="58" t="s">
        <v>31</v>
      </c>
      <c r="C19" s="49">
        <v>5</v>
      </c>
      <c r="D19" s="49">
        <v>5</v>
      </c>
      <c r="E19" s="51">
        <f t="shared" si="0"/>
        <v>1</v>
      </c>
    </row>
    <row r="20" spans="1:5" x14ac:dyDescent="0.25">
      <c r="A20" s="24"/>
      <c r="B20" s="58" t="s">
        <v>32</v>
      </c>
      <c r="C20" s="49">
        <v>12</v>
      </c>
      <c r="D20" s="49">
        <v>12</v>
      </c>
      <c r="E20" s="51">
        <f t="shared" si="0"/>
        <v>1</v>
      </c>
    </row>
    <row r="21" spans="1:5" x14ac:dyDescent="0.25">
      <c r="A21" s="48"/>
      <c r="B21" s="58" t="s">
        <v>33</v>
      </c>
      <c r="C21" s="49">
        <v>1</v>
      </c>
      <c r="D21" s="49">
        <v>1</v>
      </c>
      <c r="E21" s="51">
        <f t="shared" si="0"/>
        <v>1</v>
      </c>
    </row>
    <row r="22" spans="1:5" x14ac:dyDescent="0.25">
      <c r="A22" s="24"/>
      <c r="B22" s="58" t="s">
        <v>34</v>
      </c>
      <c r="C22" s="49">
        <v>0</v>
      </c>
      <c r="D22" s="59">
        <v>3</v>
      </c>
      <c r="E22" s="51">
        <f t="shared" si="0"/>
        <v>0</v>
      </c>
    </row>
    <row r="23" spans="1:5" ht="16.5" thickBot="1" x14ac:dyDescent="0.3">
      <c r="A23" s="24"/>
      <c r="B23" s="60" t="s">
        <v>41</v>
      </c>
      <c r="C23" s="52">
        <f>SUM(C19:C22)</f>
        <v>18</v>
      </c>
      <c r="D23" s="52">
        <f>SUM(D19:D22)</f>
        <v>21</v>
      </c>
      <c r="E23" s="53">
        <f t="shared" si="0"/>
        <v>0.8571428571428571</v>
      </c>
    </row>
    <row r="24" spans="1:5" ht="15.6" customHeight="1" x14ac:dyDescent="0.25">
      <c r="A24" s="240" t="s">
        <v>17</v>
      </c>
      <c r="B24" s="58" t="s">
        <v>30</v>
      </c>
      <c r="C24" s="49">
        <v>1</v>
      </c>
      <c r="D24" s="49">
        <v>9</v>
      </c>
      <c r="E24" s="51">
        <f t="shared" si="0"/>
        <v>0.1111111111111111</v>
      </c>
    </row>
    <row r="25" spans="1:5" ht="15" x14ac:dyDescent="0.25">
      <c r="A25" s="241"/>
      <c r="B25" s="58" t="s">
        <v>31</v>
      </c>
      <c r="C25" s="49">
        <v>4</v>
      </c>
      <c r="D25" s="49">
        <v>18</v>
      </c>
      <c r="E25" s="51">
        <f t="shared" si="0"/>
        <v>0.22222222222222221</v>
      </c>
    </row>
    <row r="26" spans="1:5" x14ac:dyDescent="0.25">
      <c r="A26" s="61"/>
      <c r="B26" s="58" t="s">
        <v>32</v>
      </c>
      <c r="C26" s="49">
        <v>2</v>
      </c>
      <c r="D26" s="49">
        <v>20</v>
      </c>
      <c r="E26" s="51">
        <f t="shared" si="0"/>
        <v>0.1</v>
      </c>
    </row>
    <row r="27" spans="1:5" x14ac:dyDescent="0.25">
      <c r="A27" s="48"/>
      <c r="B27" s="58" t="s">
        <v>33</v>
      </c>
      <c r="C27" s="49">
        <v>7</v>
      </c>
      <c r="D27" s="49">
        <v>22</v>
      </c>
      <c r="E27" s="51">
        <f t="shared" si="0"/>
        <v>0.31818181818181818</v>
      </c>
    </row>
    <row r="28" spans="1:5" x14ac:dyDescent="0.25">
      <c r="A28" s="24"/>
      <c r="B28" s="58" t="s">
        <v>34</v>
      </c>
      <c r="C28" s="49">
        <v>1</v>
      </c>
      <c r="D28" s="59">
        <v>12</v>
      </c>
      <c r="E28" s="51">
        <f t="shared" si="0"/>
        <v>8.3333333333333329E-2</v>
      </c>
    </row>
    <row r="29" spans="1:5" ht="16.5" thickBot="1" x14ac:dyDescent="0.3">
      <c r="A29" s="24"/>
      <c r="B29" s="60" t="s">
        <v>41</v>
      </c>
      <c r="C29" s="52">
        <f>SUM(C24:C28)</f>
        <v>15</v>
      </c>
      <c r="D29" s="52">
        <f>SUM(D24:D28)</f>
        <v>81</v>
      </c>
      <c r="E29" s="53">
        <f t="shared" si="0"/>
        <v>0.18518518518518517</v>
      </c>
    </row>
    <row r="30" spans="1:5" x14ac:dyDescent="0.25">
      <c r="A30" s="62" t="s">
        <v>18</v>
      </c>
      <c r="B30" s="63" t="s">
        <v>35</v>
      </c>
      <c r="C30" s="64">
        <v>2</v>
      </c>
      <c r="D30" s="64">
        <v>2</v>
      </c>
      <c r="E30" s="65">
        <f t="shared" si="0"/>
        <v>1</v>
      </c>
    </row>
    <row r="31" spans="1:5" x14ac:dyDescent="0.25">
      <c r="A31" s="24"/>
      <c r="B31" s="58" t="s">
        <v>30</v>
      </c>
      <c r="C31" s="49">
        <v>2</v>
      </c>
      <c r="D31" s="49">
        <v>4</v>
      </c>
      <c r="E31" s="51">
        <f t="shared" si="0"/>
        <v>0.5</v>
      </c>
    </row>
    <row r="32" spans="1:5" x14ac:dyDescent="0.25">
      <c r="A32" s="48"/>
      <c r="B32" s="58" t="s">
        <v>31</v>
      </c>
      <c r="C32" s="49">
        <v>13</v>
      </c>
      <c r="D32" s="49">
        <v>16</v>
      </c>
      <c r="E32" s="51">
        <f t="shared" si="0"/>
        <v>0.8125</v>
      </c>
    </row>
    <row r="33" spans="1:5" x14ac:dyDescent="0.25">
      <c r="A33" s="61"/>
      <c r="B33" s="58" t="s">
        <v>32</v>
      </c>
      <c r="C33" s="49">
        <v>7</v>
      </c>
      <c r="D33" s="49">
        <v>10</v>
      </c>
      <c r="E33" s="51">
        <f t="shared" si="0"/>
        <v>0.7</v>
      </c>
    </row>
    <row r="34" spans="1:5" x14ac:dyDescent="0.25">
      <c r="A34" s="61"/>
      <c r="B34" s="58" t="s">
        <v>33</v>
      </c>
      <c r="C34" s="49">
        <v>6</v>
      </c>
      <c r="D34" s="49">
        <v>7</v>
      </c>
      <c r="E34" s="51">
        <f t="shared" si="0"/>
        <v>0.8571428571428571</v>
      </c>
    </row>
    <row r="35" spans="1:5" x14ac:dyDescent="0.25">
      <c r="A35" s="24"/>
      <c r="B35" s="58" t="s">
        <v>34</v>
      </c>
      <c r="C35" s="49">
        <v>3</v>
      </c>
      <c r="D35" s="59">
        <v>7</v>
      </c>
      <c r="E35" s="51">
        <f t="shared" si="0"/>
        <v>0.42857142857142855</v>
      </c>
    </row>
    <row r="36" spans="1:5" ht="16.5" thickBot="1" x14ac:dyDescent="0.3">
      <c r="A36" s="34"/>
      <c r="B36" s="60" t="s">
        <v>41</v>
      </c>
      <c r="C36" s="52">
        <f>SUM(C30:C35)</f>
        <v>33</v>
      </c>
      <c r="D36" s="52">
        <f>SUM(D30:D35)</f>
        <v>46</v>
      </c>
      <c r="E36" s="53">
        <f t="shared" si="0"/>
        <v>0.71739130434782605</v>
      </c>
    </row>
    <row r="37" spans="1:5" x14ac:dyDescent="0.25">
      <c r="A37" s="66"/>
      <c r="B37" s="31"/>
      <c r="C37" s="67"/>
      <c r="D37" s="68"/>
      <c r="E37" s="69"/>
    </row>
  </sheetData>
  <sheetProtection algorithmName="SHA-512" hashValue="t/ivzg9fD3/zvvFrc97e2c21qf3IvK13O2SY55JT74d474VGHFi6kgbiceC7Tc51wyyHTJP0yHEibs9O/okvyQ==" saltValue="+XQaQ1liYpPptPK/XnRrhQ==" spinCount="100000" sheet="1" objects="1" scenarios="1" formatCells="0" formatColumns="0" formatRows="0" sort="0"/>
  <mergeCells count="1">
    <mergeCell ref="A24:A25"/>
  </mergeCells>
  <pageMargins left="0.7" right="0.7" top="0.75" bottom="0.75" header="0.3" footer="0.3"/>
  <pageSetup orientation="landscape"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054</vt:lpstr>
      <vt:lpstr>EFL gain - Level ABE only</vt:lpstr>
      <vt:lpstr>EFL gain by level - ABE &amp; ESL</vt:lpstr>
      <vt:lpstr>EFL gain by ESL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Heather</dc:creator>
  <cp:lastModifiedBy>Destiny Simpson</cp:lastModifiedBy>
  <dcterms:created xsi:type="dcterms:W3CDTF">2025-03-07T20:29:48Z</dcterms:created>
  <dcterms:modified xsi:type="dcterms:W3CDTF">2025-04-21T20:22:07Z</dcterms:modified>
</cp:coreProperties>
</file>