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jmanfred\Documents\PROJECTS\Website documents to post\"/>
    </mc:Choice>
  </mc:AlternateContent>
  <xr:revisionPtr revIDLastSave="0" documentId="8_{10C505E2-63F2-4049-B136-DAE5F6209011}" xr6:coauthVersionLast="47" xr6:coauthVersionMax="47" xr10:uidLastSave="{00000000-0000-0000-0000-000000000000}"/>
  <bookViews>
    <workbookView xWindow="-120" yWindow="-120" windowWidth="20730" windowHeight="11040" xr2:uid="{E6D5C3D9-80BF-4482-94E8-5D5F1E8A8368}"/>
  </bookViews>
  <sheets>
    <sheet name="Adult Education Direct Service" sheetId="1" r:id="rId1"/>
    <sheet name="ABE only " sheetId="5" r:id="rId2"/>
    <sheet name="Gain by Entry - ABE and ES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4" i="3" l="1"/>
  <c r="P176" i="3"/>
  <c r="P163" i="3"/>
  <c r="H106" i="3"/>
  <c r="H105" i="3"/>
  <c r="H104" i="3"/>
  <c r="G108" i="3"/>
  <c r="F198" i="3"/>
  <c r="R175" i="3"/>
  <c r="R156" i="3"/>
  <c r="R126" i="3"/>
  <c r="R107" i="3"/>
  <c r="R106" i="3"/>
  <c r="R105" i="3"/>
  <c r="R104" i="3"/>
  <c r="R103" i="3"/>
  <c r="R102" i="3"/>
  <c r="R100" i="3"/>
  <c r="R80" i="3"/>
  <c r="R203" i="3"/>
  <c r="R202" i="3"/>
  <c r="R201" i="3"/>
  <c r="R200" i="3"/>
  <c r="R199" i="3"/>
  <c r="R198" i="3"/>
  <c r="R196" i="3"/>
  <c r="R195" i="3"/>
  <c r="R194" i="3"/>
  <c r="R193" i="3"/>
  <c r="R192" i="3"/>
  <c r="R191" i="3"/>
  <c r="R189" i="3"/>
  <c r="R188" i="3"/>
  <c r="R187" i="3"/>
  <c r="R186" i="3"/>
  <c r="R185" i="3"/>
  <c r="R184" i="3"/>
  <c r="R182" i="3"/>
  <c r="R181" i="3"/>
  <c r="R180" i="3"/>
  <c r="R179" i="3"/>
  <c r="R178" i="3"/>
  <c r="R177" i="3"/>
  <c r="R174" i="3"/>
  <c r="R173" i="3"/>
  <c r="R172" i="3"/>
  <c r="R171" i="3"/>
  <c r="R170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5" i="3"/>
  <c r="R154" i="3"/>
  <c r="R153" i="3"/>
  <c r="R152" i="3"/>
  <c r="R151" i="3"/>
  <c r="R150" i="3"/>
  <c r="R148" i="3"/>
  <c r="R147" i="3"/>
  <c r="R146" i="3"/>
  <c r="R145" i="3"/>
  <c r="R144" i="3"/>
  <c r="R143" i="3"/>
  <c r="R142" i="3"/>
  <c r="R141" i="3"/>
  <c r="R140" i="3"/>
  <c r="R139" i="3"/>
  <c r="R138" i="3"/>
  <c r="R137" i="3"/>
  <c r="R135" i="3"/>
  <c r="R134" i="3"/>
  <c r="R133" i="3"/>
  <c r="R132" i="3"/>
  <c r="R131" i="3"/>
  <c r="R130" i="3"/>
  <c r="R128" i="3"/>
  <c r="R127" i="3"/>
  <c r="R125" i="3"/>
  <c r="R124" i="3"/>
  <c r="R123" i="3"/>
  <c r="R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99" i="3"/>
  <c r="R98" i="3"/>
  <c r="R97" i="3"/>
  <c r="R96" i="3"/>
  <c r="R95" i="3"/>
  <c r="R93" i="3"/>
  <c r="R92" i="3"/>
  <c r="R91" i="3"/>
  <c r="R90" i="3"/>
  <c r="R89" i="3"/>
  <c r="R88" i="3"/>
  <c r="R87" i="3"/>
  <c r="R84" i="3"/>
  <c r="R83" i="3"/>
  <c r="R82" i="3"/>
  <c r="R79" i="3"/>
  <c r="R78" i="3"/>
  <c r="R77" i="3"/>
  <c r="R76" i="3"/>
  <c r="R75" i="3"/>
  <c r="R73" i="3"/>
  <c r="R72" i="3"/>
  <c r="R71" i="3"/>
  <c r="R70" i="3"/>
  <c r="R69" i="3"/>
  <c r="R68" i="3"/>
  <c r="R66" i="3"/>
  <c r="R65" i="3"/>
  <c r="R64" i="3"/>
  <c r="R63" i="3"/>
  <c r="R62" i="3"/>
  <c r="R61" i="3"/>
  <c r="R59" i="3"/>
  <c r="R58" i="3"/>
  <c r="R57" i="3"/>
  <c r="R56" i="3"/>
  <c r="R55" i="3"/>
  <c r="R54" i="3"/>
  <c r="R51" i="3"/>
  <c r="R45" i="3"/>
  <c r="R43" i="3"/>
  <c r="R42" i="3"/>
  <c r="R41" i="3"/>
  <c r="R37" i="3"/>
  <c r="R35" i="3"/>
  <c r="R34" i="3"/>
  <c r="R33" i="3"/>
  <c r="R31" i="3"/>
  <c r="R30" i="3"/>
  <c r="R29" i="3"/>
  <c r="R28" i="3"/>
  <c r="R27" i="3"/>
  <c r="R25" i="3"/>
  <c r="R24" i="3"/>
  <c r="R23" i="3"/>
  <c r="R22" i="3"/>
  <c r="R21" i="3"/>
  <c r="R20" i="3"/>
  <c r="R18" i="3"/>
  <c r="R17" i="3"/>
  <c r="R16" i="3"/>
  <c r="R15" i="3"/>
  <c r="R14" i="3"/>
  <c r="R13" i="3"/>
  <c r="R11" i="3"/>
  <c r="R10" i="3"/>
  <c r="R9" i="3"/>
  <c r="R8" i="3"/>
  <c r="R7" i="3"/>
  <c r="H198" i="3"/>
  <c r="G204" i="3"/>
  <c r="G197" i="3"/>
  <c r="G190" i="3"/>
  <c r="G183" i="3"/>
  <c r="G176" i="3"/>
  <c r="G169" i="3"/>
  <c r="H169" i="3" s="1"/>
  <c r="G163" i="3"/>
  <c r="G156" i="3"/>
  <c r="G149" i="3"/>
  <c r="G142" i="3"/>
  <c r="G136" i="3"/>
  <c r="G129" i="3"/>
  <c r="G122" i="3"/>
  <c r="G115" i="3"/>
  <c r="H66" i="3"/>
  <c r="H191" i="3"/>
  <c r="H189" i="3"/>
  <c r="H188" i="3"/>
  <c r="H181" i="3"/>
  <c r="H180" i="3"/>
  <c r="H179" i="3"/>
  <c r="H172" i="3"/>
  <c r="H171" i="3"/>
  <c r="H170" i="3"/>
  <c r="H160" i="3"/>
  <c r="H159" i="3"/>
  <c r="H155" i="3"/>
  <c r="H151" i="3"/>
  <c r="H150" i="3"/>
  <c r="H139" i="3"/>
  <c r="H138" i="3"/>
  <c r="H135" i="3"/>
  <c r="H130" i="3"/>
  <c r="H128" i="3"/>
  <c r="H127" i="3"/>
  <c r="H126" i="3"/>
  <c r="H125" i="3"/>
  <c r="H123" i="3"/>
  <c r="H118" i="3"/>
  <c r="H117" i="3"/>
  <c r="H116" i="3"/>
  <c r="H112" i="3"/>
  <c r="H109" i="3"/>
  <c r="H97" i="3"/>
  <c r="H95" i="3"/>
  <c r="H93" i="3"/>
  <c r="H89" i="3"/>
  <c r="H88" i="3"/>
  <c r="H86" i="3"/>
  <c r="H85" i="3"/>
  <c r="H80" i="3"/>
  <c r="H79" i="3"/>
  <c r="H78" i="3"/>
  <c r="H77" i="3"/>
  <c r="H76" i="3"/>
  <c r="H75" i="3"/>
  <c r="H72" i="3"/>
  <c r="H70" i="3"/>
  <c r="H69" i="3"/>
  <c r="H68" i="3"/>
  <c r="H65" i="3"/>
  <c r="H63" i="3"/>
  <c r="H58" i="3"/>
  <c r="H57" i="3"/>
  <c r="H54" i="3"/>
  <c r="H52" i="3"/>
  <c r="H51" i="3"/>
  <c r="H50" i="3"/>
  <c r="H47" i="3"/>
  <c r="H43" i="3"/>
  <c r="H42" i="3"/>
  <c r="H40" i="3"/>
  <c r="H38" i="3"/>
  <c r="H34" i="3"/>
  <c r="H33" i="3"/>
  <c r="H30" i="3"/>
  <c r="H28" i="3"/>
  <c r="H27" i="3"/>
  <c r="H26" i="3"/>
  <c r="H20" i="3"/>
  <c r="H16" i="3"/>
  <c r="H9" i="3"/>
  <c r="H8" i="3"/>
  <c r="H7" i="3"/>
  <c r="H6" i="3"/>
  <c r="E108" i="3"/>
  <c r="F107" i="3"/>
  <c r="H107" i="3" s="1"/>
  <c r="F106" i="3"/>
  <c r="F105" i="3"/>
  <c r="F104" i="3"/>
  <c r="F103" i="3"/>
  <c r="H103" i="3" s="1"/>
  <c r="F102" i="3"/>
  <c r="H102" i="3" s="1"/>
  <c r="G101" i="3"/>
  <c r="G94" i="3"/>
  <c r="G87" i="3"/>
  <c r="G81" i="3"/>
  <c r="G74" i="3"/>
  <c r="D67" i="3"/>
  <c r="G67" i="3"/>
  <c r="G60" i="3"/>
  <c r="G53" i="3"/>
  <c r="G46" i="3"/>
  <c r="G39" i="3"/>
  <c r="G32" i="3"/>
  <c r="G25" i="3"/>
  <c r="G19" i="3"/>
  <c r="G12" i="3"/>
  <c r="P19" i="3"/>
  <c r="Q19" i="3"/>
  <c r="M12" i="3"/>
  <c r="Q204" i="3"/>
  <c r="R204" i="3" s="1"/>
  <c r="Q197" i="3"/>
  <c r="R197" i="3" s="1"/>
  <c r="Q190" i="3"/>
  <c r="R190" i="3" s="1"/>
  <c r="Q183" i="3"/>
  <c r="R183" i="3" s="1"/>
  <c r="Q176" i="3"/>
  <c r="Q169" i="3"/>
  <c r="R169" i="3" s="1"/>
  <c r="Q163" i="3"/>
  <c r="Q156" i="3"/>
  <c r="Q149" i="3"/>
  <c r="Q142" i="3"/>
  <c r="Q136" i="3"/>
  <c r="R136" i="3" s="1"/>
  <c r="Q129" i="3"/>
  <c r="R129" i="3" s="1"/>
  <c r="Q122" i="3"/>
  <c r="R122" i="3" s="1"/>
  <c r="Q115" i="3"/>
  <c r="Q108" i="3"/>
  <c r="Q101" i="3"/>
  <c r="Q94" i="3"/>
  <c r="R94" i="3" s="1"/>
  <c r="Q87" i="3"/>
  <c r="Q81" i="3"/>
  <c r="Q74" i="3"/>
  <c r="Q67" i="3"/>
  <c r="R67" i="3" s="1"/>
  <c r="Q60" i="3"/>
  <c r="R60" i="3" s="1"/>
  <c r="Q53" i="3"/>
  <c r="R53" i="3" s="1"/>
  <c r="Q46" i="3"/>
  <c r="Q39" i="3"/>
  <c r="Q32" i="3"/>
  <c r="R32" i="3" s="1"/>
  <c r="Q25" i="3"/>
  <c r="Q12" i="3"/>
  <c r="R12" i="3" s="1"/>
  <c r="M30" i="1"/>
  <c r="C22" i="5"/>
  <c r="D22" i="5"/>
  <c r="L30" i="1"/>
  <c r="G22" i="5"/>
  <c r="F21" i="5"/>
  <c r="H21" i="5" s="1"/>
  <c r="F20" i="5"/>
  <c r="H20" i="5" s="1"/>
  <c r="G16" i="5"/>
  <c r="F15" i="5"/>
  <c r="H15" i="5" s="1"/>
  <c r="F14" i="5"/>
  <c r="H14" i="5" s="1"/>
  <c r="F11" i="5"/>
  <c r="H11" i="5" s="1"/>
  <c r="F9" i="5"/>
  <c r="H9" i="5" s="1"/>
  <c r="F8" i="5"/>
  <c r="F7" i="5"/>
  <c r="H7" i="5" s="1"/>
  <c r="F6" i="5"/>
  <c r="F27" i="5"/>
  <c r="H27" i="5" s="1"/>
  <c r="F13" i="5"/>
  <c r="H13" i="5" s="1"/>
  <c r="F12" i="5"/>
  <c r="H12" i="5" s="1"/>
  <c r="M9" i="1"/>
  <c r="L10" i="1"/>
  <c r="L9" i="1"/>
  <c r="L8" i="1"/>
  <c r="L7" i="1"/>
  <c r="L6" i="1"/>
  <c r="L5" i="1"/>
  <c r="L3" i="1"/>
  <c r="M3" i="1" s="1"/>
  <c r="P190" i="3"/>
  <c r="P183" i="3"/>
  <c r="P149" i="3"/>
  <c r="R149" i="3" s="1"/>
  <c r="P129" i="3"/>
  <c r="P108" i="3"/>
  <c r="R108" i="3" s="1"/>
  <c r="P81" i="3"/>
  <c r="R81" i="3" s="1"/>
  <c r="P74" i="3"/>
  <c r="R74" i="3" s="1"/>
  <c r="M60" i="3"/>
  <c r="P45" i="3"/>
  <c r="P44" i="3"/>
  <c r="R44" i="3" s="1"/>
  <c r="P43" i="3"/>
  <c r="P42" i="3"/>
  <c r="P41" i="3"/>
  <c r="P40" i="3"/>
  <c r="R40" i="3" s="1"/>
  <c r="P38" i="3"/>
  <c r="R38" i="3" s="1"/>
  <c r="P37" i="3"/>
  <c r="P36" i="3"/>
  <c r="R36" i="3" s="1"/>
  <c r="F196" i="3"/>
  <c r="H196" i="3" s="1"/>
  <c r="F195" i="3"/>
  <c r="H195" i="3" s="1"/>
  <c r="F194" i="3"/>
  <c r="H194" i="3" s="1"/>
  <c r="F193" i="3"/>
  <c r="H193" i="3" s="1"/>
  <c r="F192" i="3"/>
  <c r="H192" i="3" s="1"/>
  <c r="F191" i="3"/>
  <c r="F189" i="3"/>
  <c r="F188" i="3"/>
  <c r="F187" i="3"/>
  <c r="H187" i="3" s="1"/>
  <c r="F186" i="3"/>
  <c r="H186" i="3" s="1"/>
  <c r="F185" i="3"/>
  <c r="H185" i="3" s="1"/>
  <c r="F184" i="3"/>
  <c r="H184" i="3" s="1"/>
  <c r="F182" i="3"/>
  <c r="H182" i="3" s="1"/>
  <c r="F181" i="3"/>
  <c r="F180" i="3"/>
  <c r="F179" i="3"/>
  <c r="F178" i="3"/>
  <c r="H178" i="3" s="1"/>
  <c r="F177" i="3"/>
  <c r="H177" i="3" s="1"/>
  <c r="F175" i="3"/>
  <c r="H175" i="3" s="1"/>
  <c r="F174" i="3"/>
  <c r="H174" i="3" s="1"/>
  <c r="F173" i="3"/>
  <c r="H173" i="3" s="1"/>
  <c r="F172" i="3"/>
  <c r="F171" i="3"/>
  <c r="F167" i="3"/>
  <c r="H167" i="3" s="1"/>
  <c r="F166" i="3"/>
  <c r="H166" i="3" s="1"/>
  <c r="F165" i="3"/>
  <c r="H165" i="3" s="1"/>
  <c r="F164" i="3"/>
  <c r="H164" i="3" s="1"/>
  <c r="F161" i="3"/>
  <c r="H161" i="3" s="1"/>
  <c r="F137" i="3"/>
  <c r="F160" i="3"/>
  <c r="F159" i="3"/>
  <c r="F158" i="3"/>
  <c r="H158" i="3" s="1"/>
  <c r="F157" i="3"/>
  <c r="H157" i="3" s="1"/>
  <c r="F155" i="3"/>
  <c r="F154" i="3"/>
  <c r="H154" i="3" s="1"/>
  <c r="F153" i="3"/>
  <c r="H153" i="3" s="1"/>
  <c r="F152" i="3"/>
  <c r="H152" i="3" s="1"/>
  <c r="F151" i="3"/>
  <c r="F150" i="3"/>
  <c r="F148" i="3"/>
  <c r="H148" i="3" s="1"/>
  <c r="F147" i="3"/>
  <c r="H147" i="3" s="1"/>
  <c r="F146" i="3"/>
  <c r="H146" i="3" s="1"/>
  <c r="F145" i="3"/>
  <c r="H145" i="3" s="1"/>
  <c r="F144" i="3"/>
  <c r="H144" i="3" s="1"/>
  <c r="F143" i="3"/>
  <c r="H143" i="3" s="1"/>
  <c r="F141" i="3"/>
  <c r="H141" i="3" s="1"/>
  <c r="F140" i="3"/>
  <c r="H140" i="3" s="1"/>
  <c r="F139" i="3"/>
  <c r="F138" i="3"/>
  <c r="F135" i="3"/>
  <c r="F134" i="3"/>
  <c r="H134" i="3" s="1"/>
  <c r="F133" i="3"/>
  <c r="H133" i="3" s="1"/>
  <c r="F132" i="3"/>
  <c r="H132" i="3" s="1"/>
  <c r="F131" i="3"/>
  <c r="H131" i="3" s="1"/>
  <c r="F128" i="3"/>
  <c r="F127" i="3"/>
  <c r="F126" i="3"/>
  <c r="F125" i="3"/>
  <c r="F124" i="3"/>
  <c r="H124" i="3" s="1"/>
  <c r="F121" i="3"/>
  <c r="H121" i="3" s="1"/>
  <c r="F120" i="3"/>
  <c r="H120" i="3" s="1"/>
  <c r="F119" i="3"/>
  <c r="H119" i="3" s="1"/>
  <c r="F118" i="3"/>
  <c r="F114" i="3"/>
  <c r="H114" i="3" s="1"/>
  <c r="F113" i="3"/>
  <c r="H113" i="3" s="1"/>
  <c r="F112" i="3"/>
  <c r="F111" i="3"/>
  <c r="H111" i="3" s="1"/>
  <c r="F110" i="3"/>
  <c r="H110" i="3" s="1"/>
  <c r="F100" i="3"/>
  <c r="H100" i="3" s="1"/>
  <c r="F99" i="3"/>
  <c r="H99" i="3" s="1"/>
  <c r="F98" i="3"/>
  <c r="H98" i="3" s="1"/>
  <c r="F97" i="3"/>
  <c r="F96" i="3"/>
  <c r="H96" i="3" s="1"/>
  <c r="F93" i="3"/>
  <c r="F92" i="3"/>
  <c r="H92" i="3" s="1"/>
  <c r="F91" i="3"/>
  <c r="H91" i="3" s="1"/>
  <c r="F90" i="3"/>
  <c r="H90" i="3" s="1"/>
  <c r="F81" i="3"/>
  <c r="F73" i="3"/>
  <c r="H73" i="3" s="1"/>
  <c r="F72" i="3"/>
  <c r="F71" i="3"/>
  <c r="H71" i="3" s="1"/>
  <c r="F70" i="3"/>
  <c r="F64" i="3"/>
  <c r="H64" i="3" s="1"/>
  <c r="F62" i="3"/>
  <c r="H62" i="3" s="1"/>
  <c r="F59" i="3"/>
  <c r="H59" i="3" s="1"/>
  <c r="F58" i="3"/>
  <c r="F57" i="3"/>
  <c r="F56" i="3"/>
  <c r="H56" i="3" s="1"/>
  <c r="F55" i="3"/>
  <c r="H55" i="3" s="1"/>
  <c r="F50" i="3"/>
  <c r="F49" i="3"/>
  <c r="H49" i="3" s="1"/>
  <c r="F48" i="3"/>
  <c r="H48" i="3" s="1"/>
  <c r="F45" i="3"/>
  <c r="H45" i="3" s="1"/>
  <c r="F44" i="3"/>
  <c r="H44" i="3" s="1"/>
  <c r="F43" i="3"/>
  <c r="F42" i="3"/>
  <c r="F41" i="3"/>
  <c r="H41" i="3" s="1"/>
  <c r="F38" i="3"/>
  <c r="F37" i="3"/>
  <c r="H37" i="3" s="1"/>
  <c r="F36" i="3"/>
  <c r="H36" i="3" s="1"/>
  <c r="F35" i="3"/>
  <c r="H35" i="3" s="1"/>
  <c r="F31" i="3"/>
  <c r="H31" i="3" s="1"/>
  <c r="F30" i="3"/>
  <c r="F29" i="3"/>
  <c r="H29" i="3" s="1"/>
  <c r="F28" i="3"/>
  <c r="F27" i="3"/>
  <c r="F26" i="3"/>
  <c r="F23" i="3"/>
  <c r="H23" i="3" s="1"/>
  <c r="F22" i="3"/>
  <c r="H22" i="3" s="1"/>
  <c r="F202" i="3"/>
  <c r="H202" i="3" s="1"/>
  <c r="F201" i="3"/>
  <c r="H201" i="3" s="1"/>
  <c r="F200" i="3"/>
  <c r="H200" i="3" s="1"/>
  <c r="F199" i="3"/>
  <c r="H199" i="3" s="1"/>
  <c r="F86" i="3"/>
  <c r="F85" i="3"/>
  <c r="F84" i="3"/>
  <c r="H84" i="3" s="1"/>
  <c r="F83" i="3"/>
  <c r="H83" i="3" s="1"/>
  <c r="F82" i="3"/>
  <c r="H82" i="3" s="1"/>
  <c r="F24" i="3"/>
  <c r="H24" i="3" s="1"/>
  <c r="F21" i="3"/>
  <c r="H21" i="3" s="1"/>
  <c r="F20" i="3"/>
  <c r="F16" i="3"/>
  <c r="F15" i="3"/>
  <c r="H15" i="3" s="1"/>
  <c r="F14" i="3"/>
  <c r="H14" i="3" s="1"/>
  <c r="F11" i="3"/>
  <c r="H11" i="3" s="1"/>
  <c r="F10" i="3"/>
  <c r="H10" i="3" s="1"/>
  <c r="F9" i="3"/>
  <c r="F8" i="3"/>
  <c r="F7" i="3"/>
  <c r="F6" i="3"/>
  <c r="O149" i="3"/>
  <c r="O39" i="3"/>
  <c r="E136" i="3"/>
  <c r="N108" i="3"/>
  <c r="M108" i="3"/>
  <c r="D108" i="3"/>
  <c r="C108" i="3"/>
  <c r="D53" i="3"/>
  <c r="D16" i="5"/>
  <c r="F16" i="5" s="1"/>
  <c r="D10" i="5"/>
  <c r="F10" i="5" s="1"/>
  <c r="H10" i="5" s="1"/>
  <c r="H26" i="5"/>
  <c r="H25" i="5"/>
  <c r="H24" i="5"/>
  <c r="H23" i="5"/>
  <c r="H19" i="5"/>
  <c r="H18" i="5"/>
  <c r="H17" i="5"/>
  <c r="H8" i="5"/>
  <c r="H6" i="5"/>
  <c r="H81" i="3" l="1"/>
  <c r="F108" i="3"/>
  <c r="H108" i="3" s="1"/>
  <c r="R19" i="3"/>
  <c r="R176" i="3"/>
  <c r="F53" i="3"/>
  <c r="H53" i="3" s="1"/>
  <c r="F22" i="5"/>
  <c r="H22" i="5" s="1"/>
  <c r="M204" i="3" l="1"/>
  <c r="D204" i="3"/>
  <c r="C204" i="3"/>
  <c r="M197" i="3"/>
  <c r="D197" i="3"/>
  <c r="C197" i="3"/>
  <c r="M190" i="3"/>
  <c r="D190" i="3"/>
  <c r="C190" i="3"/>
  <c r="M183" i="3"/>
  <c r="D183" i="3"/>
  <c r="C183" i="3"/>
  <c r="N176" i="3"/>
  <c r="M176" i="3"/>
  <c r="D176" i="3"/>
  <c r="C176" i="3"/>
  <c r="M169" i="3"/>
  <c r="D169" i="3"/>
  <c r="C169" i="3"/>
  <c r="M163" i="3"/>
  <c r="D163" i="3"/>
  <c r="C163" i="3"/>
  <c r="M156" i="3"/>
  <c r="D156" i="3"/>
  <c r="C156" i="3"/>
  <c r="M149" i="3"/>
  <c r="D149" i="3"/>
  <c r="C149" i="3"/>
  <c r="M142" i="3"/>
  <c r="D142" i="3"/>
  <c r="C142" i="3"/>
  <c r="M136" i="3"/>
  <c r="D136" i="3"/>
  <c r="C136" i="3"/>
  <c r="M129" i="3"/>
  <c r="D129" i="3"/>
  <c r="C129" i="3"/>
  <c r="M122" i="3"/>
  <c r="D122" i="3"/>
  <c r="C122" i="3"/>
  <c r="M115" i="3"/>
  <c r="D115" i="3"/>
  <c r="C115" i="3"/>
  <c r="F115" i="3" s="1"/>
  <c r="H115" i="3" s="1"/>
  <c r="N101" i="3"/>
  <c r="M101" i="3"/>
  <c r="D101" i="3"/>
  <c r="C101" i="3"/>
  <c r="F101" i="3" s="1"/>
  <c r="H101" i="3" s="1"/>
  <c r="M94" i="3"/>
  <c r="D94" i="3"/>
  <c r="C94" i="3"/>
  <c r="M87" i="3"/>
  <c r="D87" i="3"/>
  <c r="C87" i="3"/>
  <c r="M81" i="3"/>
  <c r="D81" i="3"/>
  <c r="C81" i="3"/>
  <c r="M74" i="3"/>
  <c r="D74" i="3"/>
  <c r="C74" i="3"/>
  <c r="F74" i="3" s="1"/>
  <c r="H74" i="3" s="1"/>
  <c r="M67" i="3"/>
  <c r="C67" i="3"/>
  <c r="D60" i="3"/>
  <c r="C60" i="3"/>
  <c r="M53" i="3"/>
  <c r="C53" i="3"/>
  <c r="M46" i="3"/>
  <c r="P46" i="3" s="1"/>
  <c r="R46" i="3" s="1"/>
  <c r="D46" i="3"/>
  <c r="C46" i="3"/>
  <c r="F46" i="3" s="1"/>
  <c r="H46" i="3" s="1"/>
  <c r="M39" i="3"/>
  <c r="P39" i="3" s="1"/>
  <c r="R39" i="3" s="1"/>
  <c r="D39" i="3"/>
  <c r="C39" i="3"/>
  <c r="M32" i="3"/>
  <c r="D32" i="3"/>
  <c r="C32" i="3"/>
  <c r="M25" i="3"/>
  <c r="D25" i="3"/>
  <c r="C25" i="3"/>
  <c r="M19" i="3"/>
  <c r="D19" i="3"/>
  <c r="C19" i="3"/>
  <c r="D12" i="3"/>
  <c r="C12" i="3"/>
  <c r="L35" i="1"/>
  <c r="M35" i="1" s="1"/>
  <c r="E35" i="1"/>
  <c r="L34" i="1"/>
  <c r="M34" i="1" s="1"/>
  <c r="E34" i="1"/>
  <c r="L33" i="1"/>
  <c r="M33" i="1" s="1"/>
  <c r="E33" i="1"/>
  <c r="L32" i="1"/>
  <c r="M32" i="1" s="1"/>
  <c r="E32" i="1"/>
  <c r="L31" i="1"/>
  <c r="M31" i="1" s="1"/>
  <c r="E31" i="1"/>
  <c r="E30" i="1"/>
  <c r="L29" i="1"/>
  <c r="M29" i="1" s="1"/>
  <c r="E29" i="1"/>
  <c r="L28" i="1"/>
  <c r="M28" i="1" s="1"/>
  <c r="E28" i="1"/>
  <c r="L27" i="1"/>
  <c r="M27" i="1" s="1"/>
  <c r="E27" i="1"/>
  <c r="L26" i="1"/>
  <c r="M26" i="1" s="1"/>
  <c r="E26" i="1"/>
  <c r="L25" i="1"/>
  <c r="M25" i="1" s="1"/>
  <c r="E25" i="1"/>
  <c r="L24" i="1"/>
  <c r="M24" i="1" s="1"/>
  <c r="E24" i="1"/>
  <c r="L23" i="1"/>
  <c r="M23" i="1" s="1"/>
  <c r="E23" i="1"/>
  <c r="L22" i="1"/>
  <c r="M22" i="1" s="1"/>
  <c r="E22" i="1"/>
  <c r="L21" i="1"/>
  <c r="M21" i="1" s="1"/>
  <c r="E21" i="1"/>
  <c r="L20" i="1"/>
  <c r="M20" i="1" s="1"/>
  <c r="E20" i="1"/>
  <c r="L19" i="1"/>
  <c r="M19" i="1" s="1"/>
  <c r="E19" i="1"/>
  <c r="L18" i="1"/>
  <c r="M18" i="1" s="1"/>
  <c r="E18" i="1"/>
  <c r="L17" i="1"/>
  <c r="M17" i="1" s="1"/>
  <c r="E17" i="1"/>
  <c r="L16" i="1"/>
  <c r="M16" i="1" s="1"/>
  <c r="E16" i="1"/>
  <c r="L15" i="1"/>
  <c r="M15" i="1" s="1"/>
  <c r="E15" i="1"/>
  <c r="L14" i="1"/>
  <c r="M14" i="1" s="1"/>
  <c r="E14" i="1"/>
  <c r="L13" i="1"/>
  <c r="M13" i="1" s="1"/>
  <c r="E13" i="1"/>
  <c r="L12" i="1"/>
  <c r="M12" i="1" s="1"/>
  <c r="E12" i="1"/>
  <c r="L11" i="1"/>
  <c r="M11" i="1" s="1"/>
  <c r="E11" i="1"/>
  <c r="M10" i="1"/>
  <c r="E10" i="1"/>
  <c r="E9" i="1"/>
  <c r="M8" i="1"/>
  <c r="E8" i="1"/>
  <c r="M7" i="1"/>
  <c r="E7" i="1"/>
  <c r="M6" i="1"/>
  <c r="E6" i="1"/>
  <c r="M5" i="1"/>
  <c r="E5" i="1"/>
  <c r="L4" i="1"/>
  <c r="M4" i="1" s="1"/>
  <c r="E4" i="1"/>
  <c r="E3" i="1"/>
  <c r="F87" i="3" l="1"/>
  <c r="H87" i="3" s="1"/>
  <c r="F32" i="3"/>
  <c r="H32" i="3" s="1"/>
  <c r="F142" i="3"/>
  <c r="H142" i="3" s="1"/>
  <c r="F163" i="3"/>
  <c r="H163" i="3" s="1"/>
  <c r="F197" i="3"/>
  <c r="H197" i="3" s="1"/>
  <c r="F19" i="3"/>
  <c r="H19" i="3" s="1"/>
  <c r="F156" i="3"/>
  <c r="H156" i="3" s="1"/>
  <c r="F190" i="3"/>
  <c r="H190" i="3" s="1"/>
  <c r="F39" i="3"/>
  <c r="H39" i="3" s="1"/>
  <c r="F60" i="3"/>
  <c r="H60" i="3" s="1"/>
  <c r="F122" i="3"/>
  <c r="H122" i="3" s="1"/>
  <c r="F176" i="3"/>
  <c r="H176" i="3" s="1"/>
  <c r="F25" i="3"/>
  <c r="H25" i="3" s="1"/>
  <c r="F67" i="3"/>
  <c r="H67" i="3" s="1"/>
  <c r="P101" i="3"/>
  <c r="R101" i="3" s="1"/>
  <c r="F129" i="3"/>
  <c r="H129" i="3" s="1"/>
  <c r="F12" i="3"/>
  <c r="H12" i="3" s="1"/>
  <c r="F149" i="3"/>
  <c r="H149" i="3" s="1"/>
  <c r="F183" i="3"/>
  <c r="H183" i="3" s="1"/>
  <c r="F204" i="3"/>
  <c r="H204" i="3" s="1"/>
  <c r="F94" i="3"/>
  <c r="H94" i="3" s="1"/>
  <c r="F136" i="3"/>
  <c r="H136" i="3" s="1"/>
  <c r="H16" i="5" l="1"/>
</calcChain>
</file>

<file path=xl/sharedStrings.xml><?xml version="1.0" encoding="utf-8"?>
<sst xmlns="http://schemas.openxmlformats.org/spreadsheetml/2006/main" count="515" uniqueCount="77">
  <si>
    <t>Enrollment and Attendance Hours</t>
  </si>
  <si>
    <t>HSE Credential Earned</t>
  </si>
  <si>
    <t>AUN</t>
  </si>
  <si>
    <t>Agency Name</t>
  </si>
  <si>
    <t>Contracted Enrollment</t>
  </si>
  <si>
    <t>Enrolled Students (Unduplicated Adults w/12+ 064 Hours)</t>
  </si>
  <si>
    <t>Percentage Enrollment
Target 100%</t>
  </si>
  <si>
    <t>Total 064 Hours</t>
  </si>
  <si>
    <t>Average 064 Hours</t>
  </si>
  <si>
    <t>Students in Column D who entered at all EFLs</t>
  </si>
  <si>
    <t># Students in Column H who had an EFL gain with pre/ post-testing</t>
  </si>
  <si>
    <r>
      <t xml:space="preserve"># Students in Column H who had an EFL gain by passing an HSE subtest only 
</t>
    </r>
    <r>
      <rPr>
        <sz val="9"/>
        <rFont val="Arial"/>
        <family val="2"/>
      </rPr>
      <t>(This includes students who ended up passing the full exam and getting the HSE credential. This does not include people who got an EFL gain by pre/posting. Those individuals are included in Column I.)</t>
    </r>
  </si>
  <si>
    <t># Students who passed the HSE exam and did NOT have an EFL gain with pre/posttesting</t>
  </si>
  <si>
    <t>Adult Literacy Lawrence County</t>
  </si>
  <si>
    <t>Allegheny IU 3</t>
  </si>
  <si>
    <t>Altoona Area SD</t>
  </si>
  <si>
    <t>ARIN IU 28</t>
  </si>
  <si>
    <t>Beyond Literacy</t>
  </si>
  <si>
    <t>Bradford Co Action Inc</t>
  </si>
  <si>
    <t>Butler County Community College</t>
  </si>
  <si>
    <t>Central IU 10</t>
  </si>
  <si>
    <t>Central Susquehanna IU 16</t>
  </si>
  <si>
    <t>Chester Co OIC</t>
  </si>
  <si>
    <t>Delaware Co Literacy Co</t>
  </si>
  <si>
    <t>District 1199C Trng &amp; Upgrd Fd</t>
  </si>
  <si>
    <t>Goodwill of the Southern Alleghenies Inc</t>
  </si>
  <si>
    <t>Huntingdon County Child &amp; Adult Development Corporation</t>
  </si>
  <si>
    <t>Intermediate Unit 1</t>
  </si>
  <si>
    <t>Keystone Opportunity Center</t>
  </si>
  <si>
    <t>Lancaster-Lebanon IU 13</t>
  </si>
  <si>
    <t>Lehigh Carbon Community College</t>
  </si>
  <si>
    <t>Lincoln IU 12</t>
  </si>
  <si>
    <t>Literacy Pittsburgh</t>
  </si>
  <si>
    <t>Luzerne County Community College</t>
  </si>
  <si>
    <t>Marywood University</t>
  </si>
  <si>
    <t>Northampton Co Area CC/ Main</t>
  </si>
  <si>
    <t>Northwest Tri-County IU 5</t>
  </si>
  <si>
    <t>Penn State/ Main</t>
  </si>
  <si>
    <t>Project of Easton Inc</t>
  </si>
  <si>
    <t>Reading Area Community College</t>
  </si>
  <si>
    <t>Seneca Highlands IU 9</t>
  </si>
  <si>
    <t>Temple University\ Main</t>
  </si>
  <si>
    <t>Titusville Regional Literacy Council</t>
  </si>
  <si>
    <t>Tuscarora IU 11</t>
  </si>
  <si>
    <t>VITA Education Services</t>
  </si>
  <si>
    <t>YWCA Tri-County Area</t>
  </si>
  <si>
    <t>ABE Students only</t>
  </si>
  <si>
    <t>ABE Level</t>
  </si>
  <si>
    <t>EFL gain by pre/post</t>
  </si>
  <si>
    <t>EFL gain by passing HSE subtest</t>
  </si>
  <si>
    <t>EFL gain by entering PS/training</t>
  </si>
  <si>
    <t>Total</t>
  </si>
  <si>
    <t>Count of students</t>
  </si>
  <si>
    <t>Percent</t>
  </si>
  <si>
    <t>ABE Level 1</t>
  </si>
  <si>
    <t>ABE Level 2</t>
  </si>
  <si>
    <t>ABE Level 3</t>
  </si>
  <si>
    <t>ABE Level 4</t>
  </si>
  <si>
    <t>TOTAL</t>
  </si>
  <si>
    <t>Huntingdon Co Child &amp; Adult Dev Corp</t>
  </si>
  <si>
    <t>ABE Level 5</t>
  </si>
  <si>
    <t>ABE Level 6</t>
  </si>
  <si>
    <t>ESL Level 1</t>
  </si>
  <si>
    <t>ESL Level 2</t>
  </si>
  <si>
    <t>ESL Level 3</t>
  </si>
  <si>
    <t>ESL Level 4</t>
  </si>
  <si>
    <t>ESL Level 5</t>
  </si>
  <si>
    <t>ESL Level 6</t>
  </si>
  <si>
    <t>ESL Level</t>
  </si>
  <si>
    <t xml:space="preserve">PY 2024-25 Adult Basic Education Direct Service 064: </t>
  </si>
  <si>
    <t>PY 2024-25 Adult Basic Education Direct Service 064: Had MSG Gain by Entry EFL and By Agency</t>
  </si>
  <si>
    <t>ABE and ESL Students</t>
  </si>
  <si>
    <t>EFL Gain by Pre/Posttesting, Passing HSE Subtest, and Transitioning to Postsecondary Education</t>
  </si>
  <si>
    <t>PY 2024-25 Adult Basic Education Direct Service 064
Enrollment, EFL Gain, and HSE Credential Earned</t>
  </si>
  <si>
    <r>
      <rPr>
        <b/>
        <sz val="11"/>
        <rFont val="Arial"/>
        <family val="2"/>
      </rPr>
      <t># Students in Column H who had an EFL gain by transitioning to postsecondary education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 xml:space="preserve">(This </t>
    </r>
    <r>
      <rPr>
        <b/>
        <u/>
        <sz val="9"/>
        <rFont val="Arial"/>
        <family val="2"/>
      </rPr>
      <t>excludes</t>
    </r>
    <r>
      <rPr>
        <sz val="8"/>
        <rFont val="Arial"/>
        <family val="2"/>
      </rPr>
      <t xml:space="preserve"> people who got an EFL gain by pre/posting OR by passing an HSE subtest only.)</t>
    </r>
  </si>
  <si>
    <r>
      <t xml:space="preserve">Total # Students in Column H who had an EFL gain 
</t>
    </r>
    <r>
      <rPr>
        <sz val="9"/>
        <rFont val="Arial"/>
        <family val="2"/>
      </rPr>
      <t>(column I + column J + column K)</t>
    </r>
  </si>
  <si>
    <r>
      <t xml:space="preserve">% Students in Column H who had an EFL gain 
</t>
    </r>
    <r>
      <rPr>
        <sz val="9"/>
        <rFont val="Arial"/>
        <family val="2"/>
      </rPr>
      <t>(column L / column H)</t>
    </r>
    <r>
      <rPr>
        <sz val="11"/>
        <rFont val="Arial"/>
        <family val="2"/>
      </rPr>
      <t xml:space="preserve">
Target 40%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</si>
</sst>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18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2"/>
      <color indexed="62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indexed="22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48">
    <xf numFmtId="0" fontId="0" fillId="0" borderId="0" xfId="0"/>
    <xf numFmtId="0" fontId="13" fillId="0" borderId="0" xfId="0" applyFont="1" applyAlignment="1">
      <alignment horizontal="center"/>
    </xf>
    <xf numFmtId="1" fontId="12" fillId="0" borderId="13" xfId="1" applyNumberFormat="1" applyFont="1" applyBorder="1" applyAlignment="1">
      <alignment horizontal="left" vertical="top"/>
    </xf>
    <xf numFmtId="0" fontId="12" fillId="0" borderId="14" xfId="1" applyFont="1" applyBorder="1" applyAlignment="1">
      <alignment horizontal="left" vertical="top" wrapText="1"/>
    </xf>
    <xf numFmtId="164" fontId="12" fillId="0" borderId="15" xfId="2" applyNumberFormat="1" applyFont="1" applyBorder="1" applyAlignment="1">
      <alignment horizontal="center" vertical="top"/>
    </xf>
    <xf numFmtId="164" fontId="12" fillId="0" borderId="16" xfId="2" applyNumberFormat="1" applyFont="1" applyBorder="1" applyAlignment="1">
      <alignment horizontal="center" vertical="top"/>
    </xf>
    <xf numFmtId="4" fontId="12" fillId="0" borderId="16" xfId="3" applyNumberFormat="1" applyFont="1" applyBorder="1" applyAlignment="1">
      <alignment horizontal="left" vertical="top" indent="2"/>
    </xf>
    <xf numFmtId="2" fontId="12" fillId="0" borderId="18" xfId="3" applyNumberFormat="1" applyFont="1" applyBorder="1" applyAlignment="1">
      <alignment horizontal="left" vertical="top" indent="2"/>
    </xf>
    <xf numFmtId="1" fontId="12" fillId="0" borderId="16" xfId="3" applyNumberFormat="1" applyFont="1" applyBorder="1" applyAlignment="1">
      <alignment horizontal="center" vertical="top"/>
    </xf>
    <xf numFmtId="1" fontId="12" fillId="0" borderId="14" xfId="1" applyNumberFormat="1" applyFont="1" applyBorder="1" applyAlignment="1">
      <alignment horizontal="center" vertical="top"/>
    </xf>
    <xf numFmtId="1" fontId="12" fillId="0" borderId="16" xfId="1" applyNumberFormat="1" applyFont="1" applyBorder="1" applyAlignment="1">
      <alignment horizontal="center" vertical="top"/>
    </xf>
    <xf numFmtId="1" fontId="12" fillId="0" borderId="19" xfId="3" applyNumberFormat="1" applyFont="1" applyBorder="1" applyAlignment="1">
      <alignment horizontal="center" vertical="top"/>
    </xf>
    <xf numFmtId="0" fontId="13" fillId="0" borderId="0" xfId="0" applyFont="1"/>
    <xf numFmtId="1" fontId="12" fillId="0" borderId="20" xfId="1" applyNumberFormat="1" applyFont="1" applyBorder="1" applyAlignment="1">
      <alignment horizontal="left" vertical="top"/>
    </xf>
    <xf numFmtId="0" fontId="12" fillId="0" borderId="21" xfId="1" applyFont="1" applyBorder="1" applyAlignment="1">
      <alignment horizontal="left" vertical="top" wrapText="1"/>
    </xf>
    <xf numFmtId="164" fontId="12" fillId="0" borderId="22" xfId="2" applyNumberFormat="1" applyFont="1" applyBorder="1" applyAlignment="1">
      <alignment horizontal="center" vertical="top"/>
    </xf>
    <xf numFmtId="164" fontId="12" fillId="0" borderId="23" xfId="2" applyNumberFormat="1" applyFont="1" applyBorder="1" applyAlignment="1">
      <alignment horizontal="center" vertical="top"/>
    </xf>
    <xf numFmtId="4" fontId="12" fillId="0" borderId="23" xfId="3" applyNumberFormat="1" applyFont="1" applyBorder="1" applyAlignment="1">
      <alignment horizontal="left" vertical="top" indent="2"/>
    </xf>
    <xf numFmtId="2" fontId="12" fillId="0" borderId="25" xfId="3" applyNumberFormat="1" applyFont="1" applyBorder="1" applyAlignment="1">
      <alignment horizontal="left" vertical="top" indent="2"/>
    </xf>
    <xf numFmtId="1" fontId="12" fillId="0" borderId="23" xfId="3" applyNumberFormat="1" applyFont="1" applyBorder="1" applyAlignment="1">
      <alignment horizontal="center" vertical="top"/>
    </xf>
    <xf numFmtId="1" fontId="12" fillId="0" borderId="21" xfId="1" applyNumberFormat="1" applyFont="1" applyBorder="1" applyAlignment="1">
      <alignment horizontal="center" vertical="top"/>
    </xf>
    <xf numFmtId="1" fontId="12" fillId="0" borderId="23" xfId="1" applyNumberFormat="1" applyFont="1" applyBorder="1" applyAlignment="1">
      <alignment horizontal="center" vertical="top"/>
    </xf>
    <xf numFmtId="1" fontId="12" fillId="0" borderId="26" xfId="3" applyNumberFormat="1" applyFont="1" applyBorder="1" applyAlignment="1">
      <alignment horizontal="center" vertical="top"/>
    </xf>
    <xf numFmtId="0" fontId="12" fillId="0" borderId="21" xfId="1" applyFont="1" applyBorder="1" applyAlignment="1">
      <alignment horizontal="left" vertical="top"/>
    </xf>
    <xf numFmtId="0" fontId="13" fillId="0" borderId="0" xfId="0" applyFont="1" applyAlignment="1">
      <alignment horizontal="left"/>
    </xf>
    <xf numFmtId="0" fontId="14" fillId="0" borderId="27" xfId="4" applyFont="1" applyBorder="1" applyAlignment="1">
      <alignment horizontal="left" vertical="top" wrapText="1"/>
    </xf>
    <xf numFmtId="164" fontId="12" fillId="0" borderId="28" xfId="2" applyNumberFormat="1" applyFont="1" applyBorder="1" applyAlignment="1">
      <alignment horizontal="center" vertical="top"/>
    </xf>
    <xf numFmtId="164" fontId="12" fillId="0" borderId="29" xfId="2" applyNumberFormat="1" applyFont="1" applyBorder="1" applyAlignment="1">
      <alignment horizontal="center" vertical="top"/>
    </xf>
    <xf numFmtId="4" fontId="12" fillId="0" borderId="29" xfId="3" applyNumberFormat="1" applyFont="1" applyBorder="1" applyAlignment="1">
      <alignment horizontal="left" vertical="top" indent="2"/>
    </xf>
    <xf numFmtId="2" fontId="12" fillId="0" borderId="31" xfId="3" applyNumberFormat="1" applyFont="1" applyBorder="1" applyAlignment="1">
      <alignment horizontal="left" vertical="top" indent="2"/>
    </xf>
    <xf numFmtId="1" fontId="12" fillId="0" borderId="29" xfId="3" applyNumberFormat="1" applyFont="1" applyBorder="1" applyAlignment="1">
      <alignment horizontal="center" vertical="top"/>
    </xf>
    <xf numFmtId="1" fontId="12" fillId="0" borderId="32" xfId="1" applyNumberFormat="1" applyFont="1" applyBorder="1" applyAlignment="1">
      <alignment horizontal="center" vertical="top"/>
    </xf>
    <xf numFmtId="1" fontId="12" fillId="0" borderId="29" xfId="1" applyNumberFormat="1" applyFont="1" applyBorder="1" applyAlignment="1">
      <alignment horizontal="center" vertical="top"/>
    </xf>
    <xf numFmtId="0" fontId="12" fillId="0" borderId="32" xfId="1" applyFont="1" applyBorder="1" applyAlignment="1">
      <alignment horizontal="left" vertical="top" wrapText="1"/>
    </xf>
    <xf numFmtId="1" fontId="12" fillId="0" borderId="33" xfId="1" applyNumberFormat="1" applyFont="1" applyBorder="1" applyAlignment="1">
      <alignment horizontal="left" vertical="top"/>
    </xf>
    <xf numFmtId="0" fontId="12" fillId="0" borderId="34" xfId="1" applyFont="1" applyBorder="1" applyAlignment="1">
      <alignment horizontal="left" vertical="top" wrapText="1"/>
    </xf>
    <xf numFmtId="164" fontId="12" fillId="0" borderId="35" xfId="2" applyNumberFormat="1" applyFont="1" applyBorder="1" applyAlignment="1">
      <alignment horizontal="center" vertical="top"/>
    </xf>
    <xf numFmtId="164" fontId="12" fillId="0" borderId="36" xfId="2" applyNumberFormat="1" applyFont="1" applyBorder="1" applyAlignment="1">
      <alignment horizontal="center" vertical="top"/>
    </xf>
    <xf numFmtId="4" fontId="12" fillId="0" borderId="36" xfId="1" applyNumberFormat="1" applyFont="1" applyBorder="1" applyAlignment="1">
      <alignment horizontal="left" vertical="top" indent="2"/>
    </xf>
    <xf numFmtId="2" fontId="12" fillId="0" borderId="38" xfId="1" applyNumberFormat="1" applyFont="1" applyBorder="1" applyAlignment="1">
      <alignment horizontal="left" vertical="top" indent="2"/>
    </xf>
    <xf numFmtId="1" fontId="12" fillId="0" borderId="36" xfId="1" applyNumberFormat="1" applyFont="1" applyBorder="1" applyAlignment="1">
      <alignment horizontal="center" vertical="top"/>
    </xf>
    <xf numFmtId="1" fontId="12" fillId="0" borderId="34" xfId="1" applyNumberFormat="1" applyFont="1" applyBorder="1" applyAlignment="1">
      <alignment horizontal="center" vertical="top"/>
    </xf>
    <xf numFmtId="1" fontId="12" fillId="0" borderId="36" xfId="3" applyNumberFormat="1" applyFont="1" applyBorder="1" applyAlignment="1">
      <alignment horizontal="center" vertical="top"/>
    </xf>
    <xf numFmtId="1" fontId="12" fillId="0" borderId="39" xfId="1" applyNumberFormat="1" applyFont="1" applyBorder="1" applyAlignment="1">
      <alignment horizontal="center" vertical="top"/>
    </xf>
    <xf numFmtId="1" fontId="12" fillId="0" borderId="0" xfId="1" applyNumberFormat="1" applyFont="1" applyAlignment="1">
      <alignment horizontal="left" vertical="top"/>
    </xf>
    <xf numFmtId="0" fontId="12" fillId="0" borderId="0" xfId="1" applyFont="1" applyAlignment="1">
      <alignment horizontal="left" vertical="top" wrapText="1"/>
    </xf>
    <xf numFmtId="2" fontId="12" fillId="0" borderId="0" xfId="1" applyNumberFormat="1" applyFont="1" applyAlignment="1">
      <alignment horizontal="left" vertical="top"/>
    </xf>
    <xf numFmtId="0" fontId="12" fillId="0" borderId="9" xfId="5" applyFont="1" applyBorder="1" applyAlignment="1">
      <alignment horizontal="left" vertical="center" indent="1"/>
    </xf>
    <xf numFmtId="0" fontId="7" fillId="0" borderId="9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40" xfId="5" applyFont="1" applyBorder="1" applyAlignment="1">
      <alignment horizontal="center" vertical="center" wrapText="1"/>
    </xf>
    <xf numFmtId="165" fontId="7" fillId="0" borderId="40" xfId="5" applyNumberFormat="1" applyFont="1" applyBorder="1" applyAlignment="1">
      <alignment horizontal="center" vertical="center"/>
    </xf>
    <xf numFmtId="0" fontId="12" fillId="0" borderId="50" xfId="5" applyFont="1" applyBorder="1" applyAlignment="1">
      <alignment horizontal="left" vertical="center" indent="1"/>
    </xf>
    <xf numFmtId="0" fontId="7" fillId="0" borderId="50" xfId="5" applyFont="1" applyBorder="1" applyAlignment="1">
      <alignment horizontal="center" vertical="center"/>
    </xf>
    <xf numFmtId="0" fontId="7" fillId="0" borderId="51" xfId="5" applyFont="1" applyBorder="1" applyAlignment="1">
      <alignment horizontal="center" vertical="center" wrapText="1"/>
    </xf>
    <xf numFmtId="0" fontId="7" fillId="0" borderId="50" xfId="5" applyFont="1" applyBorder="1" applyAlignment="1">
      <alignment horizontal="center" vertical="center" wrapText="1"/>
    </xf>
    <xf numFmtId="0" fontId="7" fillId="0" borderId="52" xfId="5" applyFont="1" applyBorder="1" applyAlignment="1">
      <alignment horizontal="center" vertical="center" wrapText="1"/>
    </xf>
    <xf numFmtId="165" fontId="7" fillId="0" borderId="52" xfId="5" applyNumberFormat="1" applyFont="1" applyBorder="1" applyAlignment="1">
      <alignment horizontal="center" vertical="center"/>
    </xf>
    <xf numFmtId="0" fontId="1" fillId="0" borderId="0" xfId="0" applyFont="1"/>
    <xf numFmtId="165" fontId="7" fillId="0" borderId="0" xfId="5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5" fillId="0" borderId="49" xfId="7" applyFont="1" applyBorder="1" applyAlignment="1">
      <alignment horizontal="left" vertical="center"/>
    </xf>
    <xf numFmtId="0" fontId="3" fillId="0" borderId="0" xfId="5" applyFont="1" applyAlignment="1">
      <alignment horizontal="left" vertical="center"/>
    </xf>
    <xf numFmtId="0" fontId="3" fillId="0" borderId="0" xfId="5" applyFont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2" fillId="0" borderId="42" xfId="4" applyFont="1" applyBorder="1" applyAlignment="1">
      <alignment horizontal="left" vertical="center"/>
    </xf>
    <xf numFmtId="0" fontId="12" fillId="0" borderId="42" xfId="4" applyFont="1" applyBorder="1" applyAlignment="1">
      <alignment horizontal="center" vertical="center"/>
    </xf>
    <xf numFmtId="1" fontId="12" fillId="0" borderId="42" xfId="4" applyNumberFormat="1" applyFont="1" applyBorder="1" applyAlignment="1">
      <alignment horizontal="center" vertical="center"/>
    </xf>
    <xf numFmtId="165" fontId="12" fillId="0" borderId="42" xfId="4" applyNumberFormat="1" applyFont="1" applyBorder="1" applyAlignment="1">
      <alignment horizontal="center" vertical="center"/>
    </xf>
    <xf numFmtId="0" fontId="16" fillId="0" borderId="43" xfId="5" applyFont="1" applyBorder="1" applyAlignment="1">
      <alignment horizontal="left" vertical="center"/>
    </xf>
    <xf numFmtId="0" fontId="12" fillId="0" borderId="44" xfId="4" applyFont="1" applyBorder="1" applyAlignment="1">
      <alignment horizontal="left" vertical="center"/>
    </xf>
    <xf numFmtId="0" fontId="12" fillId="0" borderId="44" xfId="4" applyFont="1" applyBorder="1" applyAlignment="1">
      <alignment horizontal="center" vertical="center"/>
    </xf>
    <xf numFmtId="1" fontId="12" fillId="0" borderId="44" xfId="4" applyNumberFormat="1" applyFont="1" applyBorder="1" applyAlignment="1">
      <alignment horizontal="center" vertical="center"/>
    </xf>
    <xf numFmtId="165" fontId="12" fillId="0" borderId="44" xfId="4" applyNumberFormat="1" applyFont="1" applyBorder="1" applyAlignment="1">
      <alignment horizontal="center" vertical="center"/>
    </xf>
    <xf numFmtId="0" fontId="16" fillId="0" borderId="45" xfId="5" applyFont="1" applyBorder="1" applyAlignment="1">
      <alignment horizontal="left" vertical="center"/>
    </xf>
    <xf numFmtId="0" fontId="4" fillId="0" borderId="46" xfId="4" applyFont="1" applyBorder="1" applyAlignment="1">
      <alignment horizontal="left" vertical="center"/>
    </xf>
    <xf numFmtId="0" fontId="4" fillId="0" borderId="46" xfId="4" applyFont="1" applyBorder="1" applyAlignment="1">
      <alignment horizontal="center" vertical="center"/>
    </xf>
    <xf numFmtId="1" fontId="4" fillId="0" borderId="46" xfId="4" applyNumberFormat="1" applyFont="1" applyBorder="1" applyAlignment="1">
      <alignment horizontal="center" vertical="center"/>
    </xf>
    <xf numFmtId="165" fontId="4" fillId="0" borderId="46" xfId="0" applyNumberFormat="1" applyFont="1" applyBorder="1" applyAlignment="1">
      <alignment horizontal="center" vertical="center"/>
    </xf>
    <xf numFmtId="165" fontId="12" fillId="0" borderId="44" xfId="0" applyNumberFormat="1" applyFont="1" applyBorder="1" applyAlignment="1">
      <alignment horizontal="center" vertical="center"/>
    </xf>
    <xf numFmtId="165" fontId="4" fillId="0" borderId="46" xfId="4" applyNumberFormat="1" applyFont="1" applyBorder="1" applyAlignment="1">
      <alignment horizontal="center" vertical="center"/>
    </xf>
    <xf numFmtId="0" fontId="4" fillId="0" borderId="48" xfId="4" applyFont="1" applyBorder="1" applyAlignment="1">
      <alignment horizontal="center" vertical="center"/>
    </xf>
    <xf numFmtId="1" fontId="4" fillId="0" borderId="44" xfId="4" applyNumberFormat="1" applyFont="1" applyBorder="1" applyAlignment="1">
      <alignment horizontal="center" vertical="center"/>
    </xf>
    <xf numFmtId="165" fontId="4" fillId="0" borderId="44" xfId="0" applyNumberFormat="1" applyFont="1" applyBorder="1" applyAlignment="1">
      <alignment horizontal="center" vertical="center"/>
    </xf>
    <xf numFmtId="0" fontId="17" fillId="0" borderId="0" xfId="5" applyFont="1" applyAlignment="1">
      <alignment horizontal="left" vertical="top" indent="1"/>
    </xf>
    <xf numFmtId="0" fontId="17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165" fontId="17" fillId="0" borderId="0" xfId="5" applyNumberFormat="1" applyFont="1" applyAlignment="1">
      <alignment horizontal="left" vertical="center"/>
    </xf>
    <xf numFmtId="0" fontId="13" fillId="0" borderId="0" xfId="0" applyFont="1" applyAlignment="1">
      <alignment horizontal="left" vertical="top" indent="1"/>
    </xf>
    <xf numFmtId="165" fontId="13" fillId="0" borderId="0" xfId="0" applyNumberFormat="1" applyFont="1" applyAlignment="1">
      <alignment horizontal="left"/>
    </xf>
    <xf numFmtId="0" fontId="7" fillId="0" borderId="0" xfId="5" applyFont="1" applyAlignment="1">
      <alignment vertical="center"/>
    </xf>
    <xf numFmtId="0" fontId="13" fillId="0" borderId="43" xfId="5" applyFont="1" applyBorder="1" applyAlignment="1">
      <alignment horizontal="left" vertical="center"/>
    </xf>
    <xf numFmtId="164" fontId="13" fillId="0" borderId="43" xfId="5" applyNumberFormat="1" applyFont="1" applyBorder="1" applyAlignment="1">
      <alignment horizontal="center" vertical="center"/>
    </xf>
    <xf numFmtId="165" fontId="13" fillId="0" borderId="0" xfId="5" applyNumberFormat="1" applyFont="1" applyAlignment="1">
      <alignment horizontal="left" vertical="top" indent="1"/>
    </xf>
    <xf numFmtId="0" fontId="13" fillId="0" borderId="53" xfId="5" applyFont="1" applyBorder="1" applyAlignment="1">
      <alignment horizontal="left" vertical="top" indent="1"/>
    </xf>
    <xf numFmtId="164" fontId="13" fillId="0" borderId="54" xfId="5" applyNumberFormat="1" applyFont="1" applyBorder="1" applyAlignment="1">
      <alignment horizontal="center" vertical="top"/>
    </xf>
    <xf numFmtId="1" fontId="13" fillId="0" borderId="54" xfId="0" applyNumberFormat="1" applyFont="1" applyBorder="1" applyAlignment="1">
      <alignment horizontal="center"/>
    </xf>
    <xf numFmtId="164" fontId="13" fillId="0" borderId="44" xfId="5" applyNumberFormat="1" applyFont="1" applyBorder="1" applyAlignment="1">
      <alignment horizontal="center" vertical="center"/>
    </xf>
    <xf numFmtId="0" fontId="13" fillId="0" borderId="44" xfId="5" applyFont="1" applyBorder="1" applyAlignment="1">
      <alignment horizontal="left" vertical="top" indent="1"/>
    </xf>
    <xf numFmtId="164" fontId="13" fillId="0" borderId="44" xfId="5" applyNumberFormat="1" applyFont="1" applyBorder="1" applyAlignment="1">
      <alignment horizontal="center" vertical="top"/>
    </xf>
    <xf numFmtId="1" fontId="13" fillId="0" borderId="44" xfId="0" applyNumberFormat="1" applyFont="1" applyBorder="1" applyAlignment="1">
      <alignment horizontal="center"/>
    </xf>
    <xf numFmtId="164" fontId="13" fillId="0" borderId="48" xfId="5" applyNumberFormat="1" applyFont="1" applyBorder="1" applyAlignment="1">
      <alignment horizontal="center" vertical="center"/>
    </xf>
    <xf numFmtId="165" fontId="13" fillId="0" borderId="0" xfId="5" applyNumberFormat="1" applyFont="1" applyAlignment="1">
      <alignment horizontal="left" vertical="top" indent="2"/>
    </xf>
    <xf numFmtId="0" fontId="17" fillId="0" borderId="56" xfId="5" applyFont="1" applyBorder="1" applyAlignment="1">
      <alignment horizontal="left" vertical="center"/>
    </xf>
    <xf numFmtId="164" fontId="17" fillId="0" borderId="56" xfId="5" applyNumberFormat="1" applyFont="1" applyBorder="1" applyAlignment="1">
      <alignment horizontal="center" vertical="center"/>
    </xf>
    <xf numFmtId="165" fontId="17" fillId="0" borderId="0" xfId="5" applyNumberFormat="1" applyFont="1" applyAlignment="1">
      <alignment horizontal="left" vertical="top" indent="1"/>
    </xf>
    <xf numFmtId="0" fontId="17" fillId="0" borderId="56" xfId="5" applyFont="1" applyBorder="1" applyAlignment="1">
      <alignment horizontal="left" vertical="top" indent="1"/>
    </xf>
    <xf numFmtId="164" fontId="17" fillId="0" borderId="56" xfId="5" applyNumberFormat="1" applyFont="1" applyBorder="1" applyAlignment="1">
      <alignment horizontal="center" vertical="top"/>
    </xf>
    <xf numFmtId="0" fontId="13" fillId="0" borderId="43" xfId="5" applyFont="1" applyBorder="1" applyAlignment="1">
      <alignment horizontal="left" vertical="top" indent="1"/>
    </xf>
    <xf numFmtId="164" fontId="13" fillId="0" borderId="43" xfId="5" applyNumberFormat="1" applyFont="1" applyBorder="1" applyAlignment="1">
      <alignment horizontal="center" vertical="top"/>
    </xf>
    <xf numFmtId="1" fontId="13" fillId="0" borderId="43" xfId="0" applyNumberFormat="1" applyFont="1" applyBorder="1" applyAlignment="1">
      <alignment horizontal="center"/>
    </xf>
    <xf numFmtId="164" fontId="13" fillId="0" borderId="58" xfId="5" applyNumberFormat="1" applyFont="1" applyBorder="1" applyAlignment="1">
      <alignment horizontal="center" vertical="center"/>
    </xf>
    <xf numFmtId="164" fontId="13" fillId="0" borderId="60" xfId="5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vertical="top" indent="1"/>
    </xf>
    <xf numFmtId="0" fontId="13" fillId="0" borderId="0" xfId="0" applyFont="1" applyAlignment="1">
      <alignment vertical="center"/>
    </xf>
    <xf numFmtId="0" fontId="13" fillId="0" borderId="62" xfId="0" applyFont="1" applyBorder="1" applyAlignment="1">
      <alignment horizontal="center"/>
    </xf>
    <xf numFmtId="0" fontId="13" fillId="0" borderId="62" xfId="0" applyFont="1" applyBorder="1"/>
    <xf numFmtId="1" fontId="13" fillId="0" borderId="62" xfId="0" applyNumberFormat="1" applyFont="1" applyBorder="1" applyAlignment="1">
      <alignment horizontal="center"/>
    </xf>
    <xf numFmtId="165" fontId="13" fillId="0" borderId="16" xfId="5" applyNumberFormat="1" applyFont="1" applyBorder="1" applyAlignment="1">
      <alignment horizontal="left" vertical="center" indent="2"/>
    </xf>
    <xf numFmtId="0" fontId="17" fillId="0" borderId="63" xfId="5" applyFont="1" applyBorder="1" applyAlignment="1">
      <alignment horizontal="left" vertical="center"/>
    </xf>
    <xf numFmtId="1" fontId="17" fillId="0" borderId="56" xfId="5" applyNumberFormat="1" applyFont="1" applyBorder="1" applyAlignment="1">
      <alignment horizontal="center" vertical="top"/>
    </xf>
    <xf numFmtId="0" fontId="13" fillId="0" borderId="64" xfId="5" applyFont="1" applyBorder="1" applyAlignment="1">
      <alignment horizontal="left" vertical="top" indent="1"/>
    </xf>
    <xf numFmtId="164" fontId="13" fillId="0" borderId="65" xfId="5" applyNumberFormat="1" applyFont="1" applyBorder="1" applyAlignment="1">
      <alignment horizontal="center" vertical="top"/>
    </xf>
    <xf numFmtId="1" fontId="13" fillId="0" borderId="65" xfId="0" applyNumberFormat="1" applyFont="1" applyBorder="1" applyAlignment="1">
      <alignment horizontal="center"/>
    </xf>
    <xf numFmtId="165" fontId="13" fillId="0" borderId="44" xfId="5" applyNumberFormat="1" applyFont="1" applyBorder="1" applyAlignment="1">
      <alignment horizontal="left" vertical="center" indent="2"/>
    </xf>
    <xf numFmtId="0" fontId="13" fillId="0" borderId="44" xfId="0" applyFont="1" applyBorder="1" applyAlignment="1">
      <alignment horizontal="center"/>
    </xf>
    <xf numFmtId="0" fontId="13" fillId="0" borderId="62" xfId="5" applyFont="1" applyBorder="1" applyAlignment="1">
      <alignment horizontal="left" vertical="top" indent="1"/>
    </xf>
    <xf numFmtId="164" fontId="13" fillId="0" borderId="43" xfId="5" applyNumberFormat="1" applyFont="1" applyBorder="1" applyAlignment="1">
      <alignment horizontal="left" vertical="top" indent="3"/>
    </xf>
    <xf numFmtId="164" fontId="13" fillId="0" borderId="44" xfId="5" applyNumberFormat="1" applyFont="1" applyBorder="1" applyAlignment="1">
      <alignment horizontal="left" vertical="top" indent="3"/>
    </xf>
    <xf numFmtId="165" fontId="13" fillId="0" borderId="43" xfId="5" applyNumberFormat="1" applyFont="1" applyBorder="1" applyAlignment="1">
      <alignment horizontal="left" vertical="center" indent="2"/>
    </xf>
    <xf numFmtId="0" fontId="17" fillId="0" borderId="64" xfId="5" applyFont="1" applyBorder="1" applyAlignment="1">
      <alignment horizontal="left" vertical="top" indent="1"/>
    </xf>
    <xf numFmtId="164" fontId="17" fillId="0" borderId="66" xfId="0" applyNumberFormat="1" applyFont="1" applyBorder="1" applyAlignment="1">
      <alignment horizontal="center"/>
    </xf>
    <xf numFmtId="1" fontId="17" fillId="0" borderId="61" xfId="0" applyNumberFormat="1" applyFont="1" applyBorder="1" applyAlignment="1">
      <alignment horizontal="center"/>
    </xf>
    <xf numFmtId="0" fontId="17" fillId="0" borderId="43" xfId="5" applyFont="1" applyBorder="1" applyAlignment="1">
      <alignment horizontal="left" vertical="center"/>
    </xf>
    <xf numFmtId="164" fontId="17" fillId="0" borderId="0" xfId="0" applyNumberFormat="1" applyFont="1" applyAlignment="1">
      <alignment horizontal="center"/>
    </xf>
    <xf numFmtId="164" fontId="17" fillId="0" borderId="67" xfId="0" applyNumberFormat="1" applyFont="1" applyBorder="1" applyAlignment="1">
      <alignment horizontal="center"/>
    </xf>
    <xf numFmtId="164" fontId="17" fillId="0" borderId="68" xfId="5" applyNumberFormat="1" applyFont="1" applyBorder="1" applyAlignment="1">
      <alignment horizontal="center" vertical="center"/>
    </xf>
    <xf numFmtId="0" fontId="17" fillId="0" borderId="68" xfId="5" applyFont="1" applyBorder="1" applyAlignment="1">
      <alignment horizontal="left" vertical="top" indent="1"/>
    </xf>
    <xf numFmtId="164" fontId="17" fillId="0" borderId="68" xfId="5" applyNumberFormat="1" applyFont="1" applyBorder="1" applyAlignment="1">
      <alignment horizontal="center" vertical="top"/>
    </xf>
    <xf numFmtId="1" fontId="17" fillId="0" borderId="68" xfId="5" applyNumberFormat="1" applyFont="1" applyBorder="1" applyAlignment="1">
      <alignment horizontal="center" vertical="top"/>
    </xf>
    <xf numFmtId="164" fontId="13" fillId="0" borderId="69" xfId="5" applyNumberFormat="1" applyFont="1" applyBorder="1" applyAlignment="1">
      <alignment horizontal="center" vertical="center"/>
    </xf>
    <xf numFmtId="0" fontId="13" fillId="0" borderId="69" xfId="5" applyFont="1" applyBorder="1" applyAlignment="1">
      <alignment horizontal="left" vertical="top" indent="1"/>
    </xf>
    <xf numFmtId="164" fontId="13" fillId="0" borderId="69" xfId="5" applyNumberFormat="1" applyFont="1" applyBorder="1" applyAlignment="1">
      <alignment horizontal="center" vertical="top"/>
    </xf>
    <xf numFmtId="1" fontId="13" fillId="0" borderId="69" xfId="0" applyNumberFormat="1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43" xfId="0" applyFont="1" applyBorder="1"/>
    <xf numFmtId="164" fontId="13" fillId="0" borderId="74" xfId="5" applyNumberFormat="1" applyFont="1" applyBorder="1" applyAlignment="1">
      <alignment horizontal="center" vertical="center"/>
    </xf>
    <xf numFmtId="0" fontId="17" fillId="0" borderId="0" xfId="0" applyFont="1"/>
    <xf numFmtId="0" fontId="13" fillId="0" borderId="63" xfId="5" applyFont="1" applyBorder="1" applyAlignment="1">
      <alignment horizontal="left" vertical="center"/>
    </xf>
    <xf numFmtId="165" fontId="13" fillId="0" borderId="43" xfId="0" applyNumberFormat="1" applyFont="1" applyBorder="1" applyAlignment="1">
      <alignment horizontal="left" vertical="center" indent="2"/>
    </xf>
    <xf numFmtId="165" fontId="13" fillId="0" borderId="0" xfId="0" applyNumberFormat="1" applyFont="1" applyAlignment="1">
      <alignment horizontal="left" indent="2"/>
    </xf>
    <xf numFmtId="165" fontId="13" fillId="0" borderId="0" xfId="0" applyNumberFormat="1" applyFont="1" applyAlignment="1">
      <alignment horizontal="left" indent="1"/>
    </xf>
    <xf numFmtId="165" fontId="17" fillId="0" borderId="0" xfId="0" applyNumberFormat="1" applyFont="1" applyAlignment="1">
      <alignment horizontal="left" indent="1"/>
    </xf>
    <xf numFmtId="0" fontId="13" fillId="0" borderId="43" xfId="0" applyFont="1" applyBorder="1" applyAlignment="1">
      <alignment horizontal="center" vertical="center"/>
    </xf>
    <xf numFmtId="0" fontId="17" fillId="0" borderId="43" xfId="0" applyFont="1" applyBorder="1" applyAlignment="1">
      <alignment vertical="center"/>
    </xf>
    <xf numFmtId="164" fontId="13" fillId="0" borderId="58" xfId="5" applyNumberFormat="1" applyFont="1" applyBorder="1" applyAlignment="1">
      <alignment horizontal="center" vertical="top"/>
    </xf>
    <xf numFmtId="1" fontId="13" fillId="0" borderId="59" xfId="0" applyNumberFormat="1" applyFont="1" applyBorder="1" applyAlignment="1">
      <alignment horizontal="center"/>
    </xf>
    <xf numFmtId="164" fontId="13" fillId="0" borderId="60" xfId="5" applyNumberFormat="1" applyFont="1" applyBorder="1" applyAlignment="1">
      <alignment horizontal="center" vertical="top"/>
    </xf>
    <xf numFmtId="1" fontId="13" fillId="0" borderId="70" xfId="0" applyNumberFormat="1" applyFont="1" applyBorder="1" applyAlignment="1">
      <alignment horizontal="center"/>
    </xf>
    <xf numFmtId="0" fontId="13" fillId="0" borderId="43" xfId="0" applyFont="1" applyBorder="1" applyAlignment="1">
      <alignment horizontal="left" vertical="center"/>
    </xf>
    <xf numFmtId="0" fontId="13" fillId="0" borderId="43" xfId="0" applyFont="1" applyBorder="1" applyAlignment="1">
      <alignment vertical="center"/>
    </xf>
    <xf numFmtId="0" fontId="17" fillId="0" borderId="45" xfId="5" applyFont="1" applyBorder="1" applyAlignment="1">
      <alignment horizontal="left" vertical="center"/>
    </xf>
    <xf numFmtId="0" fontId="13" fillId="0" borderId="47" xfId="5" applyFont="1" applyBorder="1" applyAlignment="1">
      <alignment horizontal="left" vertical="center"/>
    </xf>
    <xf numFmtId="164" fontId="13" fillId="0" borderId="47" xfId="5" applyNumberFormat="1" applyFont="1" applyBorder="1" applyAlignment="1">
      <alignment horizontal="center" vertical="center"/>
    </xf>
    <xf numFmtId="165" fontId="13" fillId="0" borderId="0" xfId="5" applyNumberFormat="1" applyFont="1" applyAlignment="1">
      <alignment horizontal="left" vertical="top"/>
    </xf>
    <xf numFmtId="0" fontId="17" fillId="0" borderId="71" xfId="0" applyFont="1" applyBorder="1" applyAlignment="1">
      <alignment vertical="center"/>
    </xf>
    <xf numFmtId="0" fontId="13" fillId="0" borderId="71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13" fillId="0" borderId="67" xfId="5" applyNumberFormat="1" applyFont="1" applyBorder="1" applyAlignment="1">
      <alignment horizontal="center" vertical="center"/>
    </xf>
    <xf numFmtId="0" fontId="13" fillId="0" borderId="74" xfId="5" applyFont="1" applyBorder="1" applyAlignment="1">
      <alignment horizontal="left" vertical="top" indent="1"/>
    </xf>
    <xf numFmtId="164" fontId="13" fillId="0" borderId="74" xfId="5" applyNumberFormat="1" applyFont="1" applyBorder="1" applyAlignment="1">
      <alignment horizontal="center" vertical="top"/>
    </xf>
    <xf numFmtId="1" fontId="13" fillId="0" borderId="74" xfId="0" applyNumberFormat="1" applyFont="1" applyBorder="1" applyAlignment="1">
      <alignment horizontal="center"/>
    </xf>
    <xf numFmtId="0" fontId="13" fillId="0" borderId="4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63" xfId="0" applyFont="1" applyBorder="1" applyAlignment="1">
      <alignment horizontal="left" vertical="center"/>
    </xf>
    <xf numFmtId="165" fontId="13" fillId="0" borderId="48" xfId="5" applyNumberFormat="1" applyFont="1" applyBorder="1" applyAlignment="1">
      <alignment horizontal="left" vertical="center" indent="2"/>
    </xf>
    <xf numFmtId="165" fontId="17" fillId="0" borderId="56" xfId="5" applyNumberFormat="1" applyFont="1" applyBorder="1" applyAlignment="1">
      <alignment horizontal="left" vertical="center" indent="2"/>
    </xf>
    <xf numFmtId="165" fontId="13" fillId="0" borderId="59" xfId="5" applyNumberFormat="1" applyFont="1" applyBorder="1" applyAlignment="1">
      <alignment horizontal="left" vertical="center" indent="2"/>
    </xf>
    <xf numFmtId="165" fontId="13" fillId="0" borderId="61" xfId="5" applyNumberFormat="1" applyFont="1" applyBorder="1" applyAlignment="1">
      <alignment horizontal="left" vertical="center" indent="2"/>
    </xf>
    <xf numFmtId="165" fontId="17" fillId="0" borderId="68" xfId="5" applyNumberFormat="1" applyFont="1" applyBorder="1" applyAlignment="1">
      <alignment horizontal="left" vertical="center" indent="2"/>
    </xf>
    <xf numFmtId="165" fontId="13" fillId="0" borderId="69" xfId="5" applyNumberFormat="1" applyFont="1" applyBorder="1" applyAlignment="1">
      <alignment horizontal="left" vertical="center" indent="2"/>
    </xf>
    <xf numFmtId="165" fontId="13" fillId="0" borderId="44" xfId="0" applyNumberFormat="1" applyFont="1" applyBorder="1" applyAlignment="1">
      <alignment horizontal="left" vertical="center" indent="2"/>
    </xf>
    <xf numFmtId="9" fontId="13" fillId="0" borderId="43" xfId="0" applyNumberFormat="1" applyFont="1" applyBorder="1" applyAlignment="1">
      <alignment horizontal="left" vertical="center" indent="2"/>
    </xf>
    <xf numFmtId="165" fontId="13" fillId="0" borderId="47" xfId="5" applyNumberFormat="1" applyFont="1" applyBorder="1" applyAlignment="1">
      <alignment horizontal="left" vertical="center" indent="2"/>
    </xf>
    <xf numFmtId="0" fontId="17" fillId="0" borderId="61" xfId="0" applyFont="1" applyBorder="1" applyAlignment="1">
      <alignment horizontal="left" vertical="center" indent="2"/>
    </xf>
    <xf numFmtId="165" fontId="13" fillId="0" borderId="73" xfId="5" applyNumberFormat="1" applyFont="1" applyBorder="1" applyAlignment="1">
      <alignment horizontal="left" vertical="center" indent="2"/>
    </xf>
    <xf numFmtId="165" fontId="13" fillId="0" borderId="75" xfId="0" applyNumberFormat="1" applyFont="1" applyBorder="1" applyAlignment="1">
      <alignment horizontal="left" vertical="center" indent="2"/>
    </xf>
    <xf numFmtId="165" fontId="13" fillId="0" borderId="55" xfId="5" applyNumberFormat="1" applyFont="1" applyBorder="1" applyAlignment="1">
      <alignment horizontal="left" vertical="center" indent="2"/>
    </xf>
    <xf numFmtId="165" fontId="13" fillId="0" borderId="62" xfId="5" applyNumberFormat="1" applyFont="1" applyBorder="1" applyAlignment="1">
      <alignment horizontal="left" vertical="center" indent="2"/>
    </xf>
    <xf numFmtId="0" fontId="17" fillId="0" borderId="43" xfId="0" applyFont="1" applyBorder="1" applyAlignment="1">
      <alignment horizontal="left" vertical="center" indent="2"/>
    </xf>
    <xf numFmtId="165" fontId="13" fillId="0" borderId="16" xfId="0" applyNumberFormat="1" applyFont="1" applyBorder="1" applyAlignment="1">
      <alignment horizontal="left" vertical="center" indent="2"/>
    </xf>
    <xf numFmtId="165" fontId="13" fillId="0" borderId="74" xfId="5" applyNumberFormat="1" applyFont="1" applyBorder="1" applyAlignment="1">
      <alignment horizontal="left" vertical="center" indent="2"/>
    </xf>
    <xf numFmtId="0" fontId="13" fillId="0" borderId="43" xfId="5" applyFont="1" applyBorder="1" applyAlignment="1">
      <alignment horizontal="left" vertical="center" indent="1"/>
    </xf>
    <xf numFmtId="0" fontId="13" fillId="0" borderId="44" xfId="5" applyFont="1" applyBorder="1" applyAlignment="1">
      <alignment horizontal="left" vertical="center" indent="1"/>
    </xf>
    <xf numFmtId="0" fontId="13" fillId="0" borderId="48" xfId="5" applyFont="1" applyBorder="1" applyAlignment="1">
      <alignment horizontal="left" vertical="center" indent="1"/>
    </xf>
    <xf numFmtId="0" fontId="17" fillId="0" borderId="56" xfId="5" applyFont="1" applyBorder="1" applyAlignment="1">
      <alignment horizontal="left" vertical="center" indent="1"/>
    </xf>
    <xf numFmtId="0" fontId="13" fillId="0" borderId="57" xfId="5" applyFont="1" applyBorder="1" applyAlignment="1">
      <alignment horizontal="left" vertical="center" indent="1"/>
    </xf>
    <xf numFmtId="0" fontId="13" fillId="0" borderId="14" xfId="5" applyFont="1" applyBorder="1" applyAlignment="1">
      <alignment horizontal="left" vertical="center" indent="1"/>
    </xf>
    <xf numFmtId="0" fontId="17" fillId="0" borderId="68" xfId="5" applyFont="1" applyBorder="1" applyAlignment="1">
      <alignment horizontal="left" vertical="center" indent="1"/>
    </xf>
    <xf numFmtId="0" fontId="13" fillId="0" borderId="69" xfId="5" applyFont="1" applyBorder="1" applyAlignment="1">
      <alignment horizontal="left" vertical="center" indent="1"/>
    </xf>
    <xf numFmtId="0" fontId="13" fillId="0" borderId="64" xfId="5" applyFont="1" applyBorder="1" applyAlignment="1">
      <alignment horizontal="left" vertical="center" indent="1"/>
    </xf>
    <xf numFmtId="0" fontId="13" fillId="0" borderId="47" xfId="5" applyFont="1" applyBorder="1" applyAlignment="1">
      <alignment horizontal="left" vertical="center" indent="1"/>
    </xf>
    <xf numFmtId="0" fontId="17" fillId="0" borderId="64" xfId="0" applyFont="1" applyBorder="1" applyAlignment="1">
      <alignment horizontal="left" vertical="center" indent="1"/>
    </xf>
    <xf numFmtId="0" fontId="13" fillId="0" borderId="72" xfId="5" applyFont="1" applyBorder="1" applyAlignment="1">
      <alignment horizontal="left" vertical="center" indent="1"/>
    </xf>
    <xf numFmtId="0" fontId="13" fillId="0" borderId="64" xfId="0" applyFont="1" applyBorder="1" applyAlignment="1">
      <alignment horizontal="left" vertical="center" indent="1"/>
    </xf>
    <xf numFmtId="0" fontId="16" fillId="0" borderId="41" xfId="6" applyFont="1" applyBorder="1" applyAlignment="1">
      <alignment horizontal="left" vertical="center" wrapText="1"/>
    </xf>
    <xf numFmtId="0" fontId="16" fillId="0" borderId="43" xfId="6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" fontId="7" fillId="0" borderId="6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" fontId="4" fillId="0" borderId="7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1" fontId="4" fillId="0" borderId="9" xfId="1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3" fontId="4" fillId="2" borderId="9" xfId="1" applyNumberFormat="1" applyFont="1" applyFill="1" applyBorder="1" applyAlignment="1">
      <alignment horizontal="center" vertical="center" wrapText="1"/>
    </xf>
    <xf numFmtId="9" fontId="12" fillId="2" borderId="17" xfId="1" applyNumberFormat="1" applyFont="1" applyFill="1" applyBorder="1" applyAlignment="1">
      <alignment horizontal="center" vertical="top"/>
    </xf>
    <xf numFmtId="9" fontId="12" fillId="2" borderId="24" xfId="1" applyNumberFormat="1" applyFont="1" applyFill="1" applyBorder="1" applyAlignment="1">
      <alignment horizontal="center" vertical="top"/>
    </xf>
    <xf numFmtId="9" fontId="12" fillId="2" borderId="30" xfId="1" applyNumberFormat="1" applyFont="1" applyFill="1" applyBorder="1" applyAlignment="1">
      <alignment horizontal="center" vertical="top"/>
    </xf>
    <xf numFmtId="9" fontId="12" fillId="2" borderId="37" xfId="1" applyNumberFormat="1" applyFont="1" applyFill="1" applyBorder="1" applyAlignment="1">
      <alignment horizontal="center" vertical="top"/>
    </xf>
    <xf numFmtId="0" fontId="4" fillId="2" borderId="11" xfId="1" applyFont="1" applyFill="1" applyBorder="1" applyAlignment="1">
      <alignment horizontal="center" vertical="center" wrapText="1"/>
    </xf>
    <xf numFmtId="165" fontId="13" fillId="2" borderId="14" xfId="1" applyNumberFormat="1" applyFont="1" applyFill="1" applyBorder="1" applyAlignment="1">
      <alignment horizontal="center" vertical="top"/>
    </xf>
    <xf numFmtId="165" fontId="13" fillId="2" borderId="21" xfId="1" applyNumberFormat="1" applyFont="1" applyFill="1" applyBorder="1" applyAlignment="1">
      <alignment horizontal="center" vertical="top"/>
    </xf>
    <xf numFmtId="165" fontId="13" fillId="2" borderId="32" xfId="1" applyNumberFormat="1" applyFont="1" applyFill="1" applyBorder="1" applyAlignment="1">
      <alignment horizontal="center" vertical="top"/>
    </xf>
    <xf numFmtId="165" fontId="13" fillId="2" borderId="34" xfId="1" applyNumberFormat="1" applyFont="1" applyFill="1" applyBorder="1" applyAlignment="1">
      <alignment horizontal="center" vertical="top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3" fillId="0" borderId="5" xfId="1" applyNumberFormat="1" applyFont="1" applyBorder="1" applyAlignment="1">
      <alignment vertical="center" wrapText="1"/>
    </xf>
    <xf numFmtId="1" fontId="3" fillId="0" borderId="10" xfId="1" applyNumberFormat="1" applyFont="1" applyBorder="1" applyAlignment="1">
      <alignment vertical="center" wrapText="1"/>
    </xf>
    <xf numFmtId="0" fontId="16" fillId="0" borderId="47" xfId="6" applyFont="1" applyBorder="1" applyAlignment="1">
      <alignment horizontal="left" vertical="center" wrapText="1"/>
    </xf>
    <xf numFmtId="0" fontId="16" fillId="0" borderId="43" xfId="6" applyFont="1" applyBorder="1" applyAlignment="1">
      <alignment horizontal="left" vertical="center" wrapText="1"/>
    </xf>
    <xf numFmtId="0" fontId="16" fillId="0" borderId="41" xfId="6" applyFont="1" applyBorder="1" applyAlignment="1">
      <alignment horizontal="left" vertical="center" wrapText="1"/>
    </xf>
    <xf numFmtId="0" fontId="13" fillId="0" borderId="69" xfId="5" applyFont="1" applyBorder="1" applyAlignment="1">
      <alignment horizontal="left" vertical="center" wrapText="1"/>
    </xf>
    <xf numFmtId="0" fontId="13" fillId="0" borderId="43" xfId="5" applyFont="1" applyBorder="1" applyAlignment="1">
      <alignment horizontal="left" vertical="center" wrapText="1"/>
    </xf>
    <xf numFmtId="0" fontId="13" fillId="0" borderId="43" xfId="5" applyFont="1" applyBorder="1" applyAlignment="1">
      <alignment horizontal="left" vertical="center"/>
    </xf>
    <xf numFmtId="0" fontId="13" fillId="0" borderId="47" xfId="5" applyFont="1" applyBorder="1" applyAlignment="1">
      <alignment horizontal="left" vertical="center" wrapText="1"/>
    </xf>
  </cellXfs>
  <cellStyles count="8">
    <cellStyle name="Normal" xfId="0" builtinId="0"/>
    <cellStyle name="Normal 2" xfId="1" xr:uid="{A66080D3-249C-4D01-AE5A-8ABC8D32C260}"/>
    <cellStyle name="Normal_Gain by Entry - ABE and ESL" xfId="7" xr:uid="{506D01A8-AF1D-4F6A-B324-E68102FE1054}"/>
    <cellStyle name="Normal_Sheet1" xfId="5" xr:uid="{C47EFEBF-BC5D-43A5-ABAA-86219CA49F30}"/>
    <cellStyle name="Normal_Sheet2" xfId="2" xr:uid="{9734B03F-E04B-41EE-BBC8-A10CBCCE12EF}"/>
    <cellStyle name="Normal_Sheet3" xfId="4" xr:uid="{7BB45532-5859-4375-9BBC-33C1C4A8173E}"/>
    <cellStyle name="Normal_Sheet4 2" xfId="3" xr:uid="{0AB7630B-78B8-4E77-B622-BD20651B53E3}"/>
    <cellStyle name="Normal_Sheet6" xfId="6" xr:uid="{F04D8242-7C35-436A-8F45-9A371C5BA68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74247-9965-40E4-8130-811110FF8BE2}">
  <dimension ref="A1:N35"/>
  <sheetViews>
    <sheetView tabSelected="1" zoomScaleNormal="100" workbookViewId="0">
      <selection activeCell="B7" sqref="B7"/>
    </sheetView>
  </sheetViews>
  <sheetFormatPr defaultColWidth="9.140625" defaultRowHeight="14.25" x14ac:dyDescent="0.2"/>
  <cols>
    <col min="1" max="1" width="11.85546875" style="44" customWidth="1"/>
    <col min="2" max="2" width="50.140625" style="45" customWidth="1"/>
    <col min="3" max="3" width="13.85546875" style="45" customWidth="1"/>
    <col min="4" max="4" width="17.85546875" style="44" customWidth="1"/>
    <col min="5" max="5" width="14.140625" style="44" customWidth="1"/>
    <col min="6" max="6" width="16.28515625" style="44" customWidth="1"/>
    <col min="7" max="7" width="12.7109375" style="44" customWidth="1"/>
    <col min="8" max="8" width="16" style="44" customWidth="1"/>
    <col min="9" max="9" width="14.7109375" style="44" customWidth="1"/>
    <col min="10" max="10" width="28.5703125" style="44" customWidth="1"/>
    <col min="11" max="11" width="25.7109375" style="44" customWidth="1"/>
    <col min="12" max="12" width="15.7109375" style="44" customWidth="1"/>
    <col min="13" max="13" width="16.85546875" style="44" customWidth="1"/>
    <col min="14" max="14" width="19" style="46" bestFit="1" customWidth="1"/>
    <col min="15" max="16384" width="9.140625" style="12"/>
  </cols>
  <sheetData>
    <row r="1" spans="1:14" s="214" customFormat="1" ht="32.25" thickBot="1" x14ac:dyDescent="0.3">
      <c r="A1" s="239" t="s">
        <v>73</v>
      </c>
      <c r="B1" s="240"/>
      <c r="C1" s="234" t="s">
        <v>0</v>
      </c>
      <c r="D1" s="235"/>
      <c r="E1" s="235"/>
      <c r="F1" s="235"/>
      <c r="G1" s="236"/>
      <c r="H1" s="237" t="s">
        <v>72</v>
      </c>
      <c r="I1" s="238"/>
      <c r="J1" s="238"/>
      <c r="K1" s="238"/>
      <c r="L1" s="238"/>
      <c r="M1" s="238"/>
      <c r="N1" s="213" t="s">
        <v>1</v>
      </c>
    </row>
    <row r="2" spans="1:14" s="1" customFormat="1" ht="144.75" thickBot="1" x14ac:dyDescent="0.25">
      <c r="A2" s="215" t="s">
        <v>2</v>
      </c>
      <c r="B2" s="216" t="s">
        <v>3</v>
      </c>
      <c r="C2" s="217" t="s">
        <v>4</v>
      </c>
      <c r="D2" s="218" t="s">
        <v>5</v>
      </c>
      <c r="E2" s="224" t="s">
        <v>6</v>
      </c>
      <c r="F2" s="219" t="s">
        <v>7</v>
      </c>
      <c r="G2" s="220" t="s">
        <v>8</v>
      </c>
      <c r="H2" s="221" t="s">
        <v>9</v>
      </c>
      <c r="I2" s="218" t="s">
        <v>10</v>
      </c>
      <c r="J2" s="221" t="s">
        <v>11</v>
      </c>
      <c r="K2" s="222" t="s">
        <v>74</v>
      </c>
      <c r="L2" s="218" t="s">
        <v>75</v>
      </c>
      <c r="M2" s="229" t="s">
        <v>76</v>
      </c>
      <c r="N2" s="223" t="s">
        <v>12</v>
      </c>
    </row>
    <row r="3" spans="1:14" x14ac:dyDescent="0.2">
      <c r="A3" s="2">
        <v>300374060</v>
      </c>
      <c r="B3" s="3" t="s">
        <v>13</v>
      </c>
      <c r="C3" s="4">
        <v>80</v>
      </c>
      <c r="D3" s="5">
        <v>67</v>
      </c>
      <c r="E3" s="225">
        <f>D3/C3</f>
        <v>0.83750000000000002</v>
      </c>
      <c r="F3" s="6">
        <v>3937.4</v>
      </c>
      <c r="G3" s="7">
        <v>58.767164179104469</v>
      </c>
      <c r="H3" s="5">
        <v>67</v>
      </c>
      <c r="I3" s="8">
        <v>22</v>
      </c>
      <c r="J3" s="9">
        <v>10</v>
      </c>
      <c r="K3" s="10"/>
      <c r="L3" s="8">
        <f>SUM(I3:K3)</f>
        <v>32</v>
      </c>
      <c r="M3" s="230">
        <f>L3/H3</f>
        <v>0.47761194029850745</v>
      </c>
      <c r="N3" s="11">
        <v>7</v>
      </c>
    </row>
    <row r="4" spans="1:14" x14ac:dyDescent="0.2">
      <c r="A4" s="13">
        <v>103000000</v>
      </c>
      <c r="B4" s="14" t="s">
        <v>14</v>
      </c>
      <c r="C4" s="15">
        <v>157</v>
      </c>
      <c r="D4" s="16">
        <v>119</v>
      </c>
      <c r="E4" s="226">
        <f t="shared" ref="E4:E33" si="0">D4/C4</f>
        <v>0.7579617834394905</v>
      </c>
      <c r="F4" s="17">
        <v>6840.25</v>
      </c>
      <c r="G4" s="18">
        <v>57.48109243697477</v>
      </c>
      <c r="H4" s="16">
        <v>119</v>
      </c>
      <c r="I4" s="19">
        <v>33</v>
      </c>
      <c r="J4" s="20">
        <v>8</v>
      </c>
      <c r="K4" s="21"/>
      <c r="L4" s="19">
        <f t="shared" ref="L4:L35" si="1">SUM(I4:K4)</f>
        <v>41</v>
      </c>
      <c r="M4" s="231">
        <f>L4/H4</f>
        <v>0.34453781512605042</v>
      </c>
      <c r="N4" s="22">
        <v>2</v>
      </c>
    </row>
    <row r="5" spans="1:14" x14ac:dyDescent="0.2">
      <c r="A5" s="13">
        <v>108070502</v>
      </c>
      <c r="B5" s="14" t="s">
        <v>15</v>
      </c>
      <c r="C5" s="15">
        <v>140</v>
      </c>
      <c r="D5" s="16">
        <v>117</v>
      </c>
      <c r="E5" s="226">
        <f>D5/C5</f>
        <v>0.83571428571428574</v>
      </c>
      <c r="F5" s="17">
        <v>6963.95</v>
      </c>
      <c r="G5" s="18">
        <v>59.520940170940186</v>
      </c>
      <c r="H5" s="16">
        <v>117</v>
      </c>
      <c r="I5" s="19">
        <v>59</v>
      </c>
      <c r="J5" s="20">
        <v>21</v>
      </c>
      <c r="K5" s="21">
        <v>2</v>
      </c>
      <c r="L5" s="19">
        <f t="shared" ref="L5:L10" si="2">SUM(I5:K5)</f>
        <v>82</v>
      </c>
      <c r="M5" s="231">
        <f t="shared" ref="M5:M34" si="3">L5/H5</f>
        <v>0.70085470085470081</v>
      </c>
      <c r="N5" s="22">
        <v>7</v>
      </c>
    </row>
    <row r="6" spans="1:14" x14ac:dyDescent="0.2">
      <c r="A6" s="13">
        <v>128000000</v>
      </c>
      <c r="B6" s="14" t="s">
        <v>16</v>
      </c>
      <c r="C6" s="15">
        <v>140</v>
      </c>
      <c r="D6" s="16">
        <v>141</v>
      </c>
      <c r="E6" s="226">
        <f t="shared" si="0"/>
        <v>1.0071428571428571</v>
      </c>
      <c r="F6" s="17">
        <v>4296.75</v>
      </c>
      <c r="G6" s="18">
        <v>30.473404255319146</v>
      </c>
      <c r="H6" s="16">
        <v>141</v>
      </c>
      <c r="I6" s="19">
        <v>29</v>
      </c>
      <c r="J6" s="20">
        <v>41</v>
      </c>
      <c r="K6" s="21">
        <v>1</v>
      </c>
      <c r="L6" s="19">
        <f t="shared" si="2"/>
        <v>71</v>
      </c>
      <c r="M6" s="231">
        <f t="shared" si="3"/>
        <v>0.50354609929078009</v>
      </c>
      <c r="N6" s="22">
        <v>19</v>
      </c>
    </row>
    <row r="7" spans="1:14" x14ac:dyDescent="0.2">
      <c r="A7" s="13">
        <v>300512450</v>
      </c>
      <c r="B7" s="14" t="s">
        <v>17</v>
      </c>
      <c r="C7" s="15">
        <v>1055</v>
      </c>
      <c r="D7" s="16">
        <v>1169</v>
      </c>
      <c r="E7" s="226">
        <f>D7/C7</f>
        <v>1.1080568720379147</v>
      </c>
      <c r="F7" s="17">
        <v>131107.04999999999</v>
      </c>
      <c r="G7" s="18">
        <v>112.2491866438356</v>
      </c>
      <c r="H7" s="16">
        <v>1169</v>
      </c>
      <c r="I7" s="19">
        <v>502</v>
      </c>
      <c r="J7" s="20">
        <v>40</v>
      </c>
      <c r="K7" s="21">
        <v>4</v>
      </c>
      <c r="L7" s="19">
        <f t="shared" si="2"/>
        <v>546</v>
      </c>
      <c r="M7" s="231">
        <f t="shared" si="3"/>
        <v>0.46706586826347307</v>
      </c>
      <c r="N7" s="22">
        <v>25</v>
      </c>
    </row>
    <row r="8" spans="1:14" x14ac:dyDescent="0.2">
      <c r="A8" s="13">
        <v>300080730</v>
      </c>
      <c r="B8" s="14" t="s">
        <v>18</v>
      </c>
      <c r="C8" s="15">
        <v>52</v>
      </c>
      <c r="D8" s="16">
        <v>52</v>
      </c>
      <c r="E8" s="226">
        <f t="shared" si="0"/>
        <v>1</v>
      </c>
      <c r="F8" s="17">
        <v>1699</v>
      </c>
      <c r="G8" s="18">
        <v>32.673076923076927</v>
      </c>
      <c r="H8" s="16">
        <v>52</v>
      </c>
      <c r="I8" s="19">
        <v>6</v>
      </c>
      <c r="J8" s="20">
        <v>23</v>
      </c>
      <c r="K8" s="21">
        <v>1</v>
      </c>
      <c r="L8" s="19">
        <f t="shared" si="2"/>
        <v>30</v>
      </c>
      <c r="M8" s="231">
        <f t="shared" si="3"/>
        <v>0.57692307692307687</v>
      </c>
      <c r="N8" s="22">
        <v>14</v>
      </c>
    </row>
    <row r="9" spans="1:14" x14ac:dyDescent="0.2">
      <c r="A9" s="13">
        <v>404100852</v>
      </c>
      <c r="B9" s="23" t="s">
        <v>19</v>
      </c>
      <c r="C9" s="15">
        <v>251</v>
      </c>
      <c r="D9" s="16">
        <v>342</v>
      </c>
      <c r="E9" s="226">
        <f t="shared" si="0"/>
        <v>1.3625498007968126</v>
      </c>
      <c r="F9" s="17">
        <v>17538.349999999999</v>
      </c>
      <c r="G9" s="18">
        <v>51.281725146198823</v>
      </c>
      <c r="H9" s="16">
        <v>342</v>
      </c>
      <c r="I9" s="19">
        <v>114</v>
      </c>
      <c r="J9" s="20">
        <v>48</v>
      </c>
      <c r="K9" s="21"/>
      <c r="L9" s="19">
        <f t="shared" si="2"/>
        <v>162</v>
      </c>
      <c r="M9" s="231">
        <f>L9/H9</f>
        <v>0.47368421052631576</v>
      </c>
      <c r="N9" s="22">
        <v>26</v>
      </c>
    </row>
    <row r="10" spans="1:14" x14ac:dyDescent="0.2">
      <c r="A10" s="13">
        <v>110000000</v>
      </c>
      <c r="B10" s="14" t="s">
        <v>20</v>
      </c>
      <c r="C10" s="15">
        <v>180</v>
      </c>
      <c r="D10" s="16">
        <v>181</v>
      </c>
      <c r="E10" s="226">
        <f t="shared" si="0"/>
        <v>1.0055555555555555</v>
      </c>
      <c r="F10" s="17">
        <v>4621.7</v>
      </c>
      <c r="G10" s="18">
        <v>25.534254143646425</v>
      </c>
      <c r="H10" s="16">
        <v>181</v>
      </c>
      <c r="I10" s="19">
        <v>61</v>
      </c>
      <c r="J10" s="20">
        <v>20</v>
      </c>
      <c r="K10" s="21">
        <v>1</v>
      </c>
      <c r="L10" s="19">
        <f t="shared" si="2"/>
        <v>82</v>
      </c>
      <c r="M10" s="231">
        <f t="shared" si="3"/>
        <v>0.45303867403314918</v>
      </c>
      <c r="N10" s="22">
        <v>14</v>
      </c>
    </row>
    <row r="11" spans="1:14" x14ac:dyDescent="0.2">
      <c r="A11" s="13">
        <v>116000000</v>
      </c>
      <c r="B11" s="14" t="s">
        <v>21</v>
      </c>
      <c r="C11" s="15">
        <v>200</v>
      </c>
      <c r="D11" s="16">
        <v>203</v>
      </c>
      <c r="E11" s="226">
        <f t="shared" si="0"/>
        <v>1.0149999999999999</v>
      </c>
      <c r="F11" s="17">
        <v>9895.1</v>
      </c>
      <c r="G11" s="18">
        <v>48.744334975369462</v>
      </c>
      <c r="H11" s="16">
        <v>203</v>
      </c>
      <c r="I11" s="19">
        <v>60</v>
      </c>
      <c r="J11" s="20">
        <v>33</v>
      </c>
      <c r="K11" s="21">
        <v>2</v>
      </c>
      <c r="L11" s="19">
        <f t="shared" si="1"/>
        <v>95</v>
      </c>
      <c r="M11" s="231">
        <f t="shared" si="3"/>
        <v>0.46798029556650245</v>
      </c>
      <c r="N11" s="22">
        <v>23</v>
      </c>
    </row>
    <row r="12" spans="1:14" x14ac:dyDescent="0.2">
      <c r="A12" s="13">
        <v>300150960</v>
      </c>
      <c r="B12" s="23" t="s">
        <v>22</v>
      </c>
      <c r="C12" s="15">
        <v>404</v>
      </c>
      <c r="D12" s="16">
        <v>409</v>
      </c>
      <c r="E12" s="226">
        <f t="shared" si="0"/>
        <v>1.0123762376237624</v>
      </c>
      <c r="F12" s="17">
        <v>28449.85</v>
      </c>
      <c r="G12" s="18">
        <v>69.389878048780488</v>
      </c>
      <c r="H12" s="16">
        <v>409</v>
      </c>
      <c r="I12" s="19">
        <v>87</v>
      </c>
      <c r="J12" s="20">
        <v>16</v>
      </c>
      <c r="K12" s="21">
        <v>2</v>
      </c>
      <c r="L12" s="19">
        <f t="shared" si="1"/>
        <v>105</v>
      </c>
      <c r="M12" s="231">
        <f t="shared" si="3"/>
        <v>0.25672371638141811</v>
      </c>
      <c r="N12" s="22">
        <v>5</v>
      </c>
    </row>
    <row r="13" spans="1:14" x14ac:dyDescent="0.2">
      <c r="A13" s="13">
        <v>300232310</v>
      </c>
      <c r="B13" s="14" t="s">
        <v>23</v>
      </c>
      <c r="C13" s="15">
        <v>560</v>
      </c>
      <c r="D13" s="16">
        <v>581</v>
      </c>
      <c r="E13" s="226">
        <f t="shared" si="0"/>
        <v>1.0375000000000001</v>
      </c>
      <c r="F13" s="17">
        <v>46806.35</v>
      </c>
      <c r="G13" s="18">
        <v>80.561703958691879</v>
      </c>
      <c r="H13" s="16">
        <v>581</v>
      </c>
      <c r="I13" s="19">
        <v>192</v>
      </c>
      <c r="J13" s="20">
        <v>22</v>
      </c>
      <c r="K13" s="21">
        <v>1</v>
      </c>
      <c r="L13" s="19">
        <f t="shared" si="1"/>
        <v>215</v>
      </c>
      <c r="M13" s="231">
        <f>L13/H13</f>
        <v>0.37005163511187605</v>
      </c>
      <c r="N13" s="22">
        <v>9</v>
      </c>
    </row>
    <row r="14" spans="1:14" x14ac:dyDescent="0.2">
      <c r="A14" s="13">
        <v>300513290</v>
      </c>
      <c r="B14" s="14" t="s">
        <v>24</v>
      </c>
      <c r="C14" s="15">
        <v>338</v>
      </c>
      <c r="D14" s="16">
        <v>360</v>
      </c>
      <c r="E14" s="226">
        <f t="shared" si="0"/>
        <v>1.0650887573964498</v>
      </c>
      <c r="F14" s="17">
        <v>17180.5</v>
      </c>
      <c r="G14" s="18">
        <v>46.686141304347828</v>
      </c>
      <c r="H14" s="16">
        <v>360</v>
      </c>
      <c r="I14" s="19">
        <v>87</v>
      </c>
      <c r="J14" s="20">
        <v>4</v>
      </c>
      <c r="K14" s="21">
        <v>2</v>
      </c>
      <c r="L14" s="19">
        <f t="shared" si="1"/>
        <v>93</v>
      </c>
      <c r="M14" s="231">
        <f t="shared" si="3"/>
        <v>0.25833333333333336</v>
      </c>
      <c r="N14" s="22">
        <v>2</v>
      </c>
    </row>
    <row r="15" spans="1:14" x14ac:dyDescent="0.2">
      <c r="A15" s="13">
        <v>308113609</v>
      </c>
      <c r="B15" s="14" t="s">
        <v>25</v>
      </c>
      <c r="C15" s="15">
        <v>223</v>
      </c>
      <c r="D15" s="16">
        <v>228</v>
      </c>
      <c r="E15" s="226">
        <f t="shared" si="0"/>
        <v>1.0224215246636772</v>
      </c>
      <c r="F15" s="17">
        <v>8763.5499999999993</v>
      </c>
      <c r="G15" s="18">
        <v>38.436622807017535</v>
      </c>
      <c r="H15" s="16">
        <v>228</v>
      </c>
      <c r="I15" s="19">
        <v>48</v>
      </c>
      <c r="J15" s="20">
        <v>50</v>
      </c>
      <c r="K15" s="21"/>
      <c r="L15" s="19">
        <f t="shared" si="1"/>
        <v>98</v>
      </c>
      <c r="M15" s="231">
        <f t="shared" si="3"/>
        <v>0.42982456140350878</v>
      </c>
      <c r="N15" s="22">
        <v>21</v>
      </c>
    </row>
    <row r="16" spans="1:14" ht="15.6" customHeight="1" x14ac:dyDescent="0.2">
      <c r="A16" s="13">
        <v>300310250</v>
      </c>
      <c r="B16" s="14" t="s">
        <v>26</v>
      </c>
      <c r="C16" s="15">
        <v>81</v>
      </c>
      <c r="D16" s="16">
        <v>41</v>
      </c>
      <c r="E16" s="226">
        <f t="shared" si="0"/>
        <v>0.50617283950617287</v>
      </c>
      <c r="F16" s="17">
        <v>1705.45</v>
      </c>
      <c r="G16" s="18">
        <v>40.605952380952381</v>
      </c>
      <c r="H16" s="16">
        <v>41</v>
      </c>
      <c r="I16" s="19">
        <v>12</v>
      </c>
      <c r="J16" s="20">
        <v>8</v>
      </c>
      <c r="K16" s="21"/>
      <c r="L16" s="19">
        <f t="shared" si="1"/>
        <v>20</v>
      </c>
      <c r="M16" s="231">
        <f>L16/H16</f>
        <v>0.48780487804878048</v>
      </c>
      <c r="N16" s="22">
        <v>3</v>
      </c>
    </row>
    <row r="17" spans="1:14" x14ac:dyDescent="0.2">
      <c r="A17" s="13">
        <v>101000000</v>
      </c>
      <c r="B17" s="14" t="s">
        <v>27</v>
      </c>
      <c r="C17" s="15">
        <v>497</v>
      </c>
      <c r="D17" s="16">
        <v>528</v>
      </c>
      <c r="E17" s="226">
        <f t="shared" si="0"/>
        <v>1.0623742454728371</v>
      </c>
      <c r="F17" s="17">
        <v>24641.3</v>
      </c>
      <c r="G17" s="18">
        <v>46.580907372400773</v>
      </c>
      <c r="H17" s="16">
        <v>528</v>
      </c>
      <c r="I17" s="19">
        <v>262</v>
      </c>
      <c r="J17" s="20">
        <v>40</v>
      </c>
      <c r="K17" s="21">
        <v>1</v>
      </c>
      <c r="L17" s="19">
        <f t="shared" si="1"/>
        <v>303</v>
      </c>
      <c r="M17" s="231">
        <f t="shared" si="3"/>
        <v>0.57386363636363635</v>
      </c>
      <c r="N17" s="22">
        <v>12</v>
      </c>
    </row>
    <row r="18" spans="1:14" x14ac:dyDescent="0.2">
      <c r="A18" s="13">
        <v>300463130</v>
      </c>
      <c r="B18" s="14" t="s">
        <v>28</v>
      </c>
      <c r="C18" s="15">
        <v>500</v>
      </c>
      <c r="D18" s="16">
        <v>548</v>
      </c>
      <c r="E18" s="226">
        <f t="shared" si="0"/>
        <v>1.0960000000000001</v>
      </c>
      <c r="F18" s="17">
        <v>48096.3</v>
      </c>
      <c r="G18" s="18">
        <v>87.766970802919772</v>
      </c>
      <c r="H18" s="16">
        <v>548</v>
      </c>
      <c r="I18" s="19">
        <v>264</v>
      </c>
      <c r="J18" s="20">
        <v>22</v>
      </c>
      <c r="K18" s="21">
        <v>1</v>
      </c>
      <c r="L18" s="19">
        <f t="shared" si="1"/>
        <v>287</v>
      </c>
      <c r="M18" s="231">
        <f t="shared" si="3"/>
        <v>0.52372262773722633</v>
      </c>
      <c r="N18" s="22">
        <v>9</v>
      </c>
    </row>
    <row r="19" spans="1:14" x14ac:dyDescent="0.2">
      <c r="A19" s="13">
        <v>113000000</v>
      </c>
      <c r="B19" s="23" t="s">
        <v>29</v>
      </c>
      <c r="C19" s="15">
        <v>740</v>
      </c>
      <c r="D19" s="16">
        <v>984</v>
      </c>
      <c r="E19" s="226">
        <f t="shared" si="0"/>
        <v>1.3297297297297297</v>
      </c>
      <c r="F19" s="17">
        <v>55466.95</v>
      </c>
      <c r="G19" s="18">
        <v>94.011779661016959</v>
      </c>
      <c r="H19" s="16">
        <v>984</v>
      </c>
      <c r="I19" s="19">
        <v>372</v>
      </c>
      <c r="J19" s="20">
        <v>49</v>
      </c>
      <c r="K19" s="21">
        <v>4</v>
      </c>
      <c r="L19" s="19">
        <f t="shared" si="1"/>
        <v>425</v>
      </c>
      <c r="M19" s="231">
        <f t="shared" si="3"/>
        <v>0.43191056910569103</v>
      </c>
      <c r="N19" s="22">
        <v>5</v>
      </c>
    </row>
    <row r="20" spans="1:14" x14ac:dyDescent="0.2">
      <c r="A20" s="13">
        <v>421394952</v>
      </c>
      <c r="B20" s="23" t="s">
        <v>30</v>
      </c>
      <c r="C20" s="15">
        <v>542</v>
      </c>
      <c r="D20" s="16">
        <v>585</v>
      </c>
      <c r="E20" s="226">
        <f t="shared" si="0"/>
        <v>1.0793357933579335</v>
      </c>
      <c r="F20" s="17">
        <v>41388.949999999997</v>
      </c>
      <c r="G20" s="18">
        <v>66.756370967741859</v>
      </c>
      <c r="H20" s="16">
        <v>585</v>
      </c>
      <c r="I20" s="19">
        <v>312</v>
      </c>
      <c r="J20" s="20">
        <v>9</v>
      </c>
      <c r="K20" s="21">
        <v>3</v>
      </c>
      <c r="L20" s="19">
        <f t="shared" si="1"/>
        <v>324</v>
      </c>
      <c r="M20" s="231">
        <f>L20/H20</f>
        <v>0.55384615384615388</v>
      </c>
      <c r="N20" s="22">
        <v>17</v>
      </c>
    </row>
    <row r="21" spans="1:14" x14ac:dyDescent="0.2">
      <c r="A21" s="13">
        <v>112000000</v>
      </c>
      <c r="B21" s="14" t="s">
        <v>31</v>
      </c>
      <c r="C21" s="15">
        <v>569</v>
      </c>
      <c r="D21" s="16">
        <v>620</v>
      </c>
      <c r="E21" s="226">
        <f t="shared" si="0"/>
        <v>1.0896309314586994</v>
      </c>
      <c r="F21" s="17">
        <v>69841.05</v>
      </c>
      <c r="G21" s="18">
        <v>71.048880976602192</v>
      </c>
      <c r="H21" s="16">
        <v>620</v>
      </c>
      <c r="I21" s="19">
        <v>175</v>
      </c>
      <c r="J21" s="20">
        <v>27</v>
      </c>
      <c r="K21" s="21">
        <v>3</v>
      </c>
      <c r="L21" s="19">
        <f t="shared" si="1"/>
        <v>205</v>
      </c>
      <c r="M21" s="231">
        <f t="shared" si="3"/>
        <v>0.33064516129032256</v>
      </c>
      <c r="N21" s="22">
        <v>16</v>
      </c>
    </row>
    <row r="22" spans="1:14" x14ac:dyDescent="0.2">
      <c r="A22" s="13">
        <v>300024500</v>
      </c>
      <c r="B22" s="23" t="s">
        <v>32</v>
      </c>
      <c r="C22" s="15">
        <v>1400</v>
      </c>
      <c r="D22" s="16">
        <v>1544</v>
      </c>
      <c r="E22" s="226">
        <f t="shared" si="0"/>
        <v>1.1028571428571428</v>
      </c>
      <c r="F22" s="17">
        <v>89577.25</v>
      </c>
      <c r="G22" s="18">
        <v>58.016353626943037</v>
      </c>
      <c r="H22" s="16">
        <v>1544</v>
      </c>
      <c r="I22" s="19">
        <v>650</v>
      </c>
      <c r="J22" s="20">
        <v>95</v>
      </c>
      <c r="K22" s="21">
        <v>5</v>
      </c>
      <c r="L22" s="19">
        <f t="shared" si="1"/>
        <v>750</v>
      </c>
      <c r="M22" s="231">
        <f t="shared" si="3"/>
        <v>0.48575129533678757</v>
      </c>
      <c r="N22" s="22">
        <v>51</v>
      </c>
    </row>
    <row r="23" spans="1:14" x14ac:dyDescent="0.2">
      <c r="A23" s="13">
        <v>418405452</v>
      </c>
      <c r="B23" s="23" t="s">
        <v>33</v>
      </c>
      <c r="C23" s="15">
        <v>489</v>
      </c>
      <c r="D23" s="16">
        <v>561</v>
      </c>
      <c r="E23" s="226">
        <f t="shared" si="0"/>
        <v>1.147239263803681</v>
      </c>
      <c r="F23" s="17">
        <v>33991.65</v>
      </c>
      <c r="G23" s="18">
        <v>60.591176470588245</v>
      </c>
      <c r="H23" s="16">
        <v>561</v>
      </c>
      <c r="I23" s="19">
        <v>234</v>
      </c>
      <c r="J23" s="20">
        <v>40</v>
      </c>
      <c r="K23" s="21">
        <v>9</v>
      </c>
      <c r="L23" s="19">
        <f t="shared" si="1"/>
        <v>283</v>
      </c>
      <c r="M23" s="231">
        <f t="shared" si="3"/>
        <v>0.50445632798573981</v>
      </c>
      <c r="N23" s="22">
        <v>22</v>
      </c>
    </row>
    <row r="24" spans="1:14" x14ac:dyDescent="0.2">
      <c r="A24" s="13">
        <v>419355704</v>
      </c>
      <c r="B24" s="14" t="s">
        <v>34</v>
      </c>
      <c r="C24" s="15">
        <v>222</v>
      </c>
      <c r="D24" s="16">
        <v>218</v>
      </c>
      <c r="E24" s="226">
        <f t="shared" si="0"/>
        <v>0.98198198198198194</v>
      </c>
      <c r="F24" s="17">
        <v>11740.1</v>
      </c>
      <c r="G24" s="18">
        <v>53.853669724770619</v>
      </c>
      <c r="H24" s="16">
        <v>218</v>
      </c>
      <c r="I24" s="19">
        <v>86</v>
      </c>
      <c r="J24" s="20">
        <v>10</v>
      </c>
      <c r="K24" s="21"/>
      <c r="L24" s="19">
        <f t="shared" si="1"/>
        <v>96</v>
      </c>
      <c r="M24" s="231">
        <f t="shared" si="3"/>
        <v>0.44036697247706424</v>
      </c>
      <c r="N24" s="22">
        <v>3</v>
      </c>
    </row>
    <row r="25" spans="1:14" x14ac:dyDescent="0.2">
      <c r="A25" s="13">
        <v>420486672</v>
      </c>
      <c r="B25" s="14" t="s">
        <v>35</v>
      </c>
      <c r="C25" s="15">
        <v>460</v>
      </c>
      <c r="D25" s="16">
        <v>513</v>
      </c>
      <c r="E25" s="226">
        <f t="shared" si="0"/>
        <v>1.1152173913043477</v>
      </c>
      <c r="F25" s="17">
        <v>38503.85</v>
      </c>
      <c r="G25" s="18">
        <v>75.056237816764181</v>
      </c>
      <c r="H25" s="16">
        <v>513</v>
      </c>
      <c r="I25" s="19">
        <v>161</v>
      </c>
      <c r="J25" s="20">
        <v>35</v>
      </c>
      <c r="K25" s="21">
        <v>7</v>
      </c>
      <c r="L25" s="19">
        <f t="shared" si="1"/>
        <v>203</v>
      </c>
      <c r="M25" s="231">
        <f t="shared" si="3"/>
        <v>0.39571150097465885</v>
      </c>
      <c r="N25" s="22">
        <v>19</v>
      </c>
    </row>
    <row r="26" spans="1:14" x14ac:dyDescent="0.2">
      <c r="A26" s="13">
        <v>105000000</v>
      </c>
      <c r="B26" s="14" t="s">
        <v>36</v>
      </c>
      <c r="C26" s="15">
        <v>484</v>
      </c>
      <c r="D26" s="16">
        <v>419</v>
      </c>
      <c r="E26" s="226">
        <f t="shared" si="0"/>
        <v>0.86570247933884292</v>
      </c>
      <c r="F26" s="17">
        <v>24279.35</v>
      </c>
      <c r="G26" s="18">
        <v>57.945942720763753</v>
      </c>
      <c r="H26" s="16">
        <v>419</v>
      </c>
      <c r="I26" s="19">
        <v>127</v>
      </c>
      <c r="J26" s="20">
        <v>25</v>
      </c>
      <c r="K26" s="21"/>
      <c r="L26" s="19">
        <f t="shared" si="1"/>
        <v>152</v>
      </c>
      <c r="M26" s="231">
        <f>L26/H26</f>
        <v>0.36276849642004771</v>
      </c>
      <c r="N26" s="22">
        <v>12</v>
      </c>
    </row>
    <row r="27" spans="1:14" x14ac:dyDescent="0.2">
      <c r="A27" s="13">
        <v>410147201</v>
      </c>
      <c r="B27" s="14" t="s">
        <v>37</v>
      </c>
      <c r="C27" s="15">
        <v>240</v>
      </c>
      <c r="D27" s="16">
        <v>247</v>
      </c>
      <c r="E27" s="226">
        <f t="shared" si="0"/>
        <v>1.0291666666666666</v>
      </c>
      <c r="F27" s="17">
        <v>18721.5</v>
      </c>
      <c r="G27" s="18">
        <v>75.79554655870443</v>
      </c>
      <c r="H27" s="16">
        <v>247</v>
      </c>
      <c r="I27" s="19">
        <v>94</v>
      </c>
      <c r="J27" s="20">
        <v>15</v>
      </c>
      <c r="K27" s="21">
        <v>1</v>
      </c>
      <c r="L27" s="19">
        <f t="shared" si="1"/>
        <v>110</v>
      </c>
      <c r="M27" s="231">
        <f t="shared" si="3"/>
        <v>0.44534412955465585</v>
      </c>
      <c r="N27" s="22">
        <v>11</v>
      </c>
    </row>
    <row r="28" spans="1:14" x14ac:dyDescent="0.2">
      <c r="A28" s="13">
        <v>300484470</v>
      </c>
      <c r="B28" s="14" t="s">
        <v>38</v>
      </c>
      <c r="C28" s="15">
        <v>80</v>
      </c>
      <c r="D28" s="16">
        <v>80</v>
      </c>
      <c r="E28" s="226">
        <f t="shared" si="0"/>
        <v>1</v>
      </c>
      <c r="F28" s="17">
        <v>11351.5</v>
      </c>
      <c r="G28" s="18">
        <v>141.89375000000001</v>
      </c>
      <c r="H28" s="16">
        <v>80</v>
      </c>
      <c r="I28" s="19">
        <v>39</v>
      </c>
      <c r="J28" s="20">
        <v>2</v>
      </c>
      <c r="K28" s="21"/>
      <c r="L28" s="19">
        <f t="shared" si="1"/>
        <v>41</v>
      </c>
      <c r="M28" s="231">
        <f t="shared" si="3"/>
        <v>0.51249999999999996</v>
      </c>
      <c r="N28" s="22">
        <v>2</v>
      </c>
    </row>
    <row r="29" spans="1:14" x14ac:dyDescent="0.2">
      <c r="A29" s="13">
        <v>414067702</v>
      </c>
      <c r="B29" s="23" t="s">
        <v>39</v>
      </c>
      <c r="C29" s="15">
        <v>745</v>
      </c>
      <c r="D29" s="16">
        <v>884</v>
      </c>
      <c r="E29" s="226">
        <f t="shared" si="0"/>
        <v>1.1865771812080537</v>
      </c>
      <c r="F29" s="17">
        <v>62325.95</v>
      </c>
      <c r="G29" s="18">
        <v>70.744551645857044</v>
      </c>
      <c r="H29" s="16">
        <v>884</v>
      </c>
      <c r="I29" s="19">
        <v>265</v>
      </c>
      <c r="J29" s="20">
        <v>48</v>
      </c>
      <c r="K29" s="21">
        <v>1</v>
      </c>
      <c r="L29" s="19">
        <f t="shared" si="1"/>
        <v>314</v>
      </c>
      <c r="M29" s="231">
        <f t="shared" si="3"/>
        <v>0.35520361990950228</v>
      </c>
      <c r="N29" s="22">
        <v>31</v>
      </c>
    </row>
    <row r="30" spans="1:14" x14ac:dyDescent="0.2">
      <c r="A30" s="13">
        <v>109000000</v>
      </c>
      <c r="B30" s="23" t="s">
        <v>40</v>
      </c>
      <c r="C30" s="15">
        <v>217</v>
      </c>
      <c r="D30" s="16">
        <v>206</v>
      </c>
      <c r="E30" s="226">
        <f t="shared" si="0"/>
        <v>0.94930875576036866</v>
      </c>
      <c r="F30" s="17">
        <v>9746.7000000000007</v>
      </c>
      <c r="G30" s="18">
        <v>47.314077669902908</v>
      </c>
      <c r="H30" s="16">
        <v>206</v>
      </c>
      <c r="I30" s="19">
        <v>116</v>
      </c>
      <c r="J30" s="20">
        <v>10</v>
      </c>
      <c r="K30" s="21"/>
      <c r="L30" s="19">
        <f>SUM(I30:K30)</f>
        <v>126</v>
      </c>
      <c r="M30" s="231">
        <f>L30/H30</f>
        <v>0.61165048543689315</v>
      </c>
      <c r="N30" s="22">
        <v>2</v>
      </c>
    </row>
    <row r="31" spans="1:14" x14ac:dyDescent="0.2">
      <c r="A31" s="13">
        <v>426517601</v>
      </c>
      <c r="B31" s="14" t="s">
        <v>41</v>
      </c>
      <c r="C31" s="15">
        <v>350</v>
      </c>
      <c r="D31" s="16">
        <v>351</v>
      </c>
      <c r="E31" s="226">
        <f t="shared" si="0"/>
        <v>1.0028571428571429</v>
      </c>
      <c r="F31" s="17">
        <v>18007.150000000001</v>
      </c>
      <c r="G31" s="18">
        <v>51.302421652421678</v>
      </c>
      <c r="H31" s="16">
        <v>351</v>
      </c>
      <c r="I31" s="19">
        <v>68</v>
      </c>
      <c r="J31" s="20">
        <v>22</v>
      </c>
      <c r="K31" s="21">
        <v>1</v>
      </c>
      <c r="L31" s="19">
        <f t="shared" si="1"/>
        <v>91</v>
      </c>
      <c r="M31" s="231">
        <f>L31/H31</f>
        <v>0.25925925925925924</v>
      </c>
      <c r="N31" s="22">
        <v>5</v>
      </c>
    </row>
    <row r="32" spans="1:14" ht="13.9" customHeight="1" x14ac:dyDescent="0.2">
      <c r="A32" s="13">
        <v>367205324</v>
      </c>
      <c r="B32" s="14" t="s">
        <v>42</v>
      </c>
      <c r="C32" s="15">
        <v>35</v>
      </c>
      <c r="D32" s="16">
        <v>16</v>
      </c>
      <c r="E32" s="226">
        <f t="shared" si="0"/>
        <v>0.45714285714285713</v>
      </c>
      <c r="F32" s="17">
        <v>1319.5</v>
      </c>
      <c r="G32" s="18">
        <v>82.46875</v>
      </c>
      <c r="H32" s="16">
        <v>16</v>
      </c>
      <c r="I32" s="19">
        <v>5</v>
      </c>
      <c r="J32" s="20">
        <v>2</v>
      </c>
      <c r="K32" s="21"/>
      <c r="L32" s="19">
        <f t="shared" si="1"/>
        <v>7</v>
      </c>
      <c r="M32" s="231">
        <f>L32/H32</f>
        <v>0.4375</v>
      </c>
      <c r="N32" s="22">
        <v>1</v>
      </c>
    </row>
    <row r="33" spans="1:14" x14ac:dyDescent="0.2">
      <c r="A33" s="24">
        <v>111000000</v>
      </c>
      <c r="B33" s="25" t="s">
        <v>43</v>
      </c>
      <c r="C33" s="26">
        <v>1010</v>
      </c>
      <c r="D33" s="27">
        <v>1130</v>
      </c>
      <c r="E33" s="227">
        <f t="shared" si="0"/>
        <v>1.1188118811881189</v>
      </c>
      <c r="F33" s="28">
        <v>64894.85</v>
      </c>
      <c r="G33" s="29">
        <v>57.429070796460138</v>
      </c>
      <c r="H33" s="27">
        <v>1130</v>
      </c>
      <c r="I33" s="30">
        <v>255</v>
      </c>
      <c r="J33" s="31">
        <v>138</v>
      </c>
      <c r="K33" s="32">
        <v>4</v>
      </c>
      <c r="L33" s="30">
        <f t="shared" si="1"/>
        <v>397</v>
      </c>
      <c r="M33" s="232">
        <f>L33/H33</f>
        <v>0.35132743362831859</v>
      </c>
      <c r="N33" s="22">
        <v>73</v>
      </c>
    </row>
    <row r="34" spans="1:14" x14ac:dyDescent="0.2">
      <c r="A34" s="13">
        <v>300093050</v>
      </c>
      <c r="B34" s="33" t="s">
        <v>44</v>
      </c>
      <c r="C34" s="15">
        <v>430</v>
      </c>
      <c r="D34" s="27">
        <v>561</v>
      </c>
      <c r="E34" s="227">
        <f>D34/C34</f>
        <v>1.3046511627906976</v>
      </c>
      <c r="F34" s="28">
        <v>53316.1</v>
      </c>
      <c r="G34" s="29">
        <v>95.037611408199652</v>
      </c>
      <c r="H34" s="27">
        <v>561</v>
      </c>
      <c r="I34" s="30">
        <v>285</v>
      </c>
      <c r="J34" s="31">
        <v>5</v>
      </c>
      <c r="K34" s="32">
        <v>2</v>
      </c>
      <c r="L34" s="30">
        <f t="shared" si="1"/>
        <v>292</v>
      </c>
      <c r="M34" s="232">
        <f t="shared" si="3"/>
        <v>0.52049910873440286</v>
      </c>
      <c r="N34" s="22">
        <v>2</v>
      </c>
    </row>
    <row r="35" spans="1:14" ht="15" thickBot="1" x14ac:dyDescent="0.25">
      <c r="A35" s="34">
        <v>300469560</v>
      </c>
      <c r="B35" s="35" t="s">
        <v>45</v>
      </c>
      <c r="C35" s="36">
        <v>180</v>
      </c>
      <c r="D35" s="37">
        <v>164</v>
      </c>
      <c r="E35" s="228">
        <f>D35/C35</f>
        <v>0.91111111111111109</v>
      </c>
      <c r="F35" s="38">
        <v>9566.25</v>
      </c>
      <c r="G35" s="39">
        <v>58.33079268292682</v>
      </c>
      <c r="H35" s="37">
        <v>164</v>
      </c>
      <c r="I35" s="40">
        <v>39</v>
      </c>
      <c r="J35" s="41">
        <v>7</v>
      </c>
      <c r="K35" s="40"/>
      <c r="L35" s="42">
        <f t="shared" si="1"/>
        <v>46</v>
      </c>
      <c r="M35" s="233">
        <f>L35/H35</f>
        <v>0.28048780487804881</v>
      </c>
      <c r="N35" s="43">
        <v>2</v>
      </c>
    </row>
  </sheetData>
  <sheetProtection algorithmName="SHA-512" hashValue="Bo5mgyKALL76BQdJ6xpaTCimckoyvMAi4Nyge7ej3STl1IpGi4uhi7OkZbnfrB5bN+8Wz8//7/IgVya7iTO36g==" saltValue="LZuszPnvgFCbnJ6N2oGWAw==" spinCount="100000" sheet="1" objects="1" scenarios="1" formatCells="0" formatColumns="0" formatRows="0" sort="0"/>
  <mergeCells count="3">
    <mergeCell ref="C1:G1"/>
    <mergeCell ref="H1:M1"/>
    <mergeCell ref="A1:B1"/>
  </mergeCells>
  <conditionalFormatting sqref="B3:B35">
    <cfRule type="duplicateValues" dxfId="5" priority="1"/>
  </conditionalFormatting>
  <pageMargins left="0.7" right="0.7" top="0.75" bottom="0.75" header="0.3" footer="0.3"/>
  <pageSetup orientation="landscape" r:id="rId1"/>
  <ignoredErrors>
    <ignoredError sqref="L3:L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7E5A-820F-46A1-9A54-60CD9C801D92}">
  <dimension ref="A1:M28"/>
  <sheetViews>
    <sheetView workbookViewId="0">
      <selection activeCell="C10" sqref="C10"/>
    </sheetView>
  </sheetViews>
  <sheetFormatPr defaultRowHeight="15" x14ac:dyDescent="0.25"/>
  <cols>
    <col min="1" max="1" width="33.5703125" style="24" customWidth="1"/>
    <col min="2" max="2" width="14.7109375" style="12" customWidth="1"/>
    <col min="3" max="3" width="14" style="12" customWidth="1"/>
    <col min="4" max="5" width="14.28515625" style="12" customWidth="1"/>
    <col min="6" max="6" width="8.85546875" style="1"/>
    <col min="7" max="7" width="14.5703125" style="1" customWidth="1"/>
    <col min="8" max="8" width="11.7109375" style="1" customWidth="1"/>
    <col min="9" max="13" width="8.85546875" style="12"/>
  </cols>
  <sheetData>
    <row r="1" spans="1:13" ht="16.5" x14ac:dyDescent="0.25">
      <c r="A1" s="63" t="s">
        <v>70</v>
      </c>
      <c r="B1" s="63"/>
      <c r="C1" s="63"/>
      <c r="D1" s="63"/>
      <c r="E1" s="63"/>
      <c r="F1" s="64"/>
      <c r="G1" s="64"/>
      <c r="H1" s="64"/>
    </row>
    <row r="2" spans="1:13" ht="16.5" x14ac:dyDescent="0.25">
      <c r="A2" s="63"/>
      <c r="B2" s="63"/>
      <c r="C2" s="63"/>
      <c r="D2" s="63"/>
      <c r="E2" s="63"/>
      <c r="F2" s="64"/>
      <c r="G2" s="64"/>
      <c r="H2" s="64"/>
    </row>
    <row r="3" spans="1:13" ht="16.5" x14ac:dyDescent="0.25">
      <c r="A3" s="65" t="s">
        <v>46</v>
      </c>
      <c r="B3" s="63"/>
      <c r="C3" s="63"/>
      <c r="D3" s="63"/>
      <c r="E3" s="63"/>
      <c r="F3" s="64"/>
      <c r="G3" s="64"/>
      <c r="H3" s="64"/>
    </row>
    <row r="4" spans="1:13" ht="16.5" thickBot="1" x14ac:dyDescent="0.3">
      <c r="A4" s="65"/>
      <c r="B4" s="66"/>
      <c r="C4" s="66"/>
      <c r="D4" s="66"/>
      <c r="E4" s="66"/>
      <c r="F4" s="67"/>
      <c r="G4" s="68"/>
      <c r="H4" s="69"/>
    </row>
    <row r="5" spans="1:13" ht="63.75" thickBot="1" x14ac:dyDescent="0.3">
      <c r="A5" s="47"/>
      <c r="B5" s="48" t="s">
        <v>47</v>
      </c>
      <c r="C5" s="49" t="s">
        <v>48</v>
      </c>
      <c r="D5" s="50" t="s">
        <v>49</v>
      </c>
      <c r="E5" s="49" t="s">
        <v>50</v>
      </c>
      <c r="F5" s="48" t="s">
        <v>51</v>
      </c>
      <c r="G5" s="51" t="s">
        <v>52</v>
      </c>
      <c r="H5" s="52" t="s">
        <v>53</v>
      </c>
    </row>
    <row r="6" spans="1:13" s="61" customFormat="1" x14ac:dyDescent="0.25">
      <c r="A6" s="210" t="s">
        <v>18</v>
      </c>
      <c r="B6" s="70" t="s">
        <v>54</v>
      </c>
      <c r="C6" s="71">
        <v>0</v>
      </c>
      <c r="D6" s="71">
        <v>0</v>
      </c>
      <c r="E6" s="71"/>
      <c r="F6" s="72">
        <f>SUM(C6:E6)</f>
        <v>0</v>
      </c>
      <c r="G6" s="72">
        <v>4</v>
      </c>
      <c r="H6" s="73">
        <f>F6/G6</f>
        <v>0</v>
      </c>
      <c r="I6" s="119"/>
      <c r="J6" s="119"/>
      <c r="K6" s="119"/>
      <c r="L6" s="119"/>
      <c r="M6" s="119"/>
    </row>
    <row r="7" spans="1:13" s="61" customFormat="1" x14ac:dyDescent="0.25">
      <c r="A7" s="74"/>
      <c r="B7" s="75" t="s">
        <v>55</v>
      </c>
      <c r="C7" s="76">
        <v>4</v>
      </c>
      <c r="D7" s="76">
        <v>5</v>
      </c>
      <c r="E7" s="76"/>
      <c r="F7" s="77">
        <f t="shared" ref="F7:F10" si="0">SUM(C7:E7)</f>
        <v>9</v>
      </c>
      <c r="G7" s="77">
        <v>21</v>
      </c>
      <c r="H7" s="78">
        <f t="shared" ref="H7:H10" si="1">F7/G7</f>
        <v>0.42857142857142855</v>
      </c>
      <c r="I7" s="119"/>
      <c r="J7" s="119"/>
      <c r="K7" s="119"/>
      <c r="L7" s="119"/>
      <c r="M7" s="119"/>
    </row>
    <row r="8" spans="1:13" s="61" customFormat="1" x14ac:dyDescent="0.25">
      <c r="A8" s="74"/>
      <c r="B8" s="75" t="s">
        <v>56</v>
      </c>
      <c r="C8" s="76">
        <v>2</v>
      </c>
      <c r="D8" s="76">
        <v>9</v>
      </c>
      <c r="E8" s="76">
        <v>1</v>
      </c>
      <c r="F8" s="77">
        <f t="shared" si="0"/>
        <v>12</v>
      </c>
      <c r="G8" s="77">
        <v>16</v>
      </c>
      <c r="H8" s="78">
        <f t="shared" si="1"/>
        <v>0.75</v>
      </c>
      <c r="I8" s="119"/>
      <c r="J8" s="119"/>
      <c r="K8" s="119"/>
      <c r="L8" s="119"/>
      <c r="M8" s="119"/>
    </row>
    <row r="9" spans="1:13" s="61" customFormat="1" x14ac:dyDescent="0.25">
      <c r="A9" s="74"/>
      <c r="B9" s="75" t="s">
        <v>57</v>
      </c>
      <c r="C9" s="76">
        <v>0</v>
      </c>
      <c r="D9" s="76">
        <v>9</v>
      </c>
      <c r="E9" s="76"/>
      <c r="F9" s="77">
        <f t="shared" si="0"/>
        <v>9</v>
      </c>
      <c r="G9" s="77">
        <v>11</v>
      </c>
      <c r="H9" s="78">
        <f t="shared" si="1"/>
        <v>0.81818181818181823</v>
      </c>
      <c r="I9" s="119"/>
      <c r="J9" s="119"/>
      <c r="K9" s="119"/>
      <c r="L9" s="119"/>
      <c r="M9" s="119"/>
    </row>
    <row r="10" spans="1:13" s="61" customFormat="1" ht="15.75" thickBot="1" x14ac:dyDescent="0.3">
      <c r="A10" s="79"/>
      <c r="B10" s="80" t="s">
        <v>58</v>
      </c>
      <c r="C10" s="81">
        <v>6</v>
      </c>
      <c r="D10" s="81">
        <f>SUM(D6:D9)</f>
        <v>23</v>
      </c>
      <c r="E10" s="81">
        <v>1</v>
      </c>
      <c r="F10" s="82">
        <f t="shared" si="0"/>
        <v>30</v>
      </c>
      <c r="G10" s="82">
        <v>52</v>
      </c>
      <c r="H10" s="83">
        <f t="shared" si="1"/>
        <v>0.57692307692307687</v>
      </c>
      <c r="I10" s="119"/>
      <c r="J10" s="119"/>
      <c r="K10" s="119"/>
      <c r="L10" s="119"/>
      <c r="M10" s="119"/>
    </row>
    <row r="11" spans="1:13" s="61" customFormat="1" x14ac:dyDescent="0.25">
      <c r="A11" s="241" t="s">
        <v>59</v>
      </c>
      <c r="B11" s="70" t="s">
        <v>54</v>
      </c>
      <c r="C11" s="71">
        <v>1</v>
      </c>
      <c r="D11" s="71">
        <v>0</v>
      </c>
      <c r="E11" s="71"/>
      <c r="F11" s="72">
        <f>SUM(C11:E11)</f>
        <v>1</v>
      </c>
      <c r="G11" s="72">
        <v>3</v>
      </c>
      <c r="H11" s="73">
        <f>F11/G11</f>
        <v>0.33333333333333331</v>
      </c>
      <c r="I11" s="119"/>
      <c r="J11" s="119"/>
      <c r="K11" s="119"/>
      <c r="L11" s="119"/>
      <c r="M11" s="119"/>
    </row>
    <row r="12" spans="1:13" s="61" customFormat="1" x14ac:dyDescent="0.25">
      <c r="A12" s="242"/>
      <c r="B12" s="75" t="s">
        <v>55</v>
      </c>
      <c r="C12" s="76">
        <v>3</v>
      </c>
      <c r="D12" s="76">
        <v>1</v>
      </c>
      <c r="E12" s="76"/>
      <c r="F12" s="77">
        <f t="shared" ref="F12:F13" si="2">SUM(C12:E12)</f>
        <v>4</v>
      </c>
      <c r="G12" s="77">
        <v>10</v>
      </c>
      <c r="H12" s="78">
        <f t="shared" ref="H12:H15" si="3">F12/G12</f>
        <v>0.4</v>
      </c>
      <c r="I12" s="119"/>
      <c r="J12" s="119"/>
      <c r="K12" s="119"/>
      <c r="L12" s="119"/>
      <c r="M12" s="119"/>
    </row>
    <row r="13" spans="1:13" s="61" customFormat="1" x14ac:dyDescent="0.25">
      <c r="A13" s="74"/>
      <c r="B13" s="75" t="s">
        <v>56</v>
      </c>
      <c r="C13" s="76">
        <v>3</v>
      </c>
      <c r="D13" s="76">
        <v>4</v>
      </c>
      <c r="E13" s="76"/>
      <c r="F13" s="77">
        <f t="shared" si="2"/>
        <v>7</v>
      </c>
      <c r="G13" s="77">
        <v>15</v>
      </c>
      <c r="H13" s="78">
        <f t="shared" si="3"/>
        <v>0.46666666666666667</v>
      </c>
      <c r="I13" s="119"/>
      <c r="J13" s="119"/>
      <c r="K13" s="119"/>
      <c r="L13" s="119"/>
      <c r="M13" s="119"/>
    </row>
    <row r="14" spans="1:13" s="61" customFormat="1" x14ac:dyDescent="0.25">
      <c r="A14" s="74"/>
      <c r="B14" s="75" t="s">
        <v>57</v>
      </c>
      <c r="C14" s="76">
        <v>5</v>
      </c>
      <c r="D14" s="76">
        <v>2</v>
      </c>
      <c r="E14" s="76"/>
      <c r="F14" s="77">
        <f>SUM(C14:E14)</f>
        <v>7</v>
      </c>
      <c r="G14" s="77">
        <v>11</v>
      </c>
      <c r="H14" s="78">
        <f>F14/G14</f>
        <v>0.63636363636363635</v>
      </c>
      <c r="I14" s="119"/>
      <c r="J14" s="119"/>
      <c r="K14" s="119"/>
      <c r="L14" s="119"/>
      <c r="M14" s="119"/>
    </row>
    <row r="15" spans="1:13" s="61" customFormat="1" x14ac:dyDescent="0.25">
      <c r="A15" s="74"/>
      <c r="B15" s="75" t="s">
        <v>60</v>
      </c>
      <c r="C15" s="76">
        <v>0</v>
      </c>
      <c r="D15" s="76">
        <v>1</v>
      </c>
      <c r="E15" s="76"/>
      <c r="F15" s="77">
        <f>SUM(C15:E15)</f>
        <v>1</v>
      </c>
      <c r="G15" s="77">
        <v>2</v>
      </c>
      <c r="H15" s="84">
        <f t="shared" si="3"/>
        <v>0.5</v>
      </c>
      <c r="I15" s="119"/>
      <c r="J15" s="119"/>
      <c r="K15" s="119"/>
      <c r="L15" s="119"/>
      <c r="M15" s="119"/>
    </row>
    <row r="16" spans="1:13" s="61" customFormat="1" ht="15.75" thickBot="1" x14ac:dyDescent="0.3">
      <c r="A16" s="79"/>
      <c r="B16" s="80" t="s">
        <v>58</v>
      </c>
      <c r="C16" s="81">
        <v>12</v>
      </c>
      <c r="D16" s="81">
        <f>SUM(D11:D15)</f>
        <v>8</v>
      </c>
      <c r="E16" s="81">
        <v>0</v>
      </c>
      <c r="F16" s="82">
        <f>SUM(C16:E16)</f>
        <v>20</v>
      </c>
      <c r="G16" s="82">
        <f>SUM(G11:G15)</f>
        <v>41</v>
      </c>
      <c r="H16" s="85">
        <f>F16/G16</f>
        <v>0.48780487804878048</v>
      </c>
      <c r="I16" s="119"/>
      <c r="J16" s="119"/>
      <c r="K16" s="119"/>
      <c r="L16" s="119"/>
      <c r="M16" s="119"/>
    </row>
    <row r="17" spans="1:13" s="61" customFormat="1" x14ac:dyDescent="0.25">
      <c r="A17" s="211" t="s">
        <v>40</v>
      </c>
      <c r="B17" s="70" t="s">
        <v>54</v>
      </c>
      <c r="C17" s="71">
        <v>4</v>
      </c>
      <c r="D17" s="71"/>
      <c r="E17" s="71"/>
      <c r="F17" s="72">
        <v>4</v>
      </c>
      <c r="G17" s="72">
        <v>6</v>
      </c>
      <c r="H17" s="73">
        <f>F17/G17</f>
        <v>0.66666666666666663</v>
      </c>
      <c r="I17" s="119"/>
      <c r="J17" s="119"/>
      <c r="K17" s="119"/>
      <c r="L17" s="119"/>
      <c r="M17" s="119"/>
    </row>
    <row r="18" spans="1:13" s="61" customFormat="1" x14ac:dyDescent="0.25">
      <c r="A18" s="74"/>
      <c r="B18" s="75" t="s">
        <v>55</v>
      </c>
      <c r="C18" s="76">
        <v>22</v>
      </c>
      <c r="D18" s="76"/>
      <c r="E18" s="76"/>
      <c r="F18" s="77">
        <v>22</v>
      </c>
      <c r="G18" s="77">
        <v>46</v>
      </c>
      <c r="H18" s="78">
        <f t="shared" ref="H18:H21" si="4">F18/G18</f>
        <v>0.47826086956521741</v>
      </c>
      <c r="I18" s="119"/>
      <c r="J18" s="119"/>
      <c r="K18" s="119"/>
      <c r="L18" s="119"/>
      <c r="M18" s="119"/>
    </row>
    <row r="19" spans="1:13" s="61" customFormat="1" x14ac:dyDescent="0.25">
      <c r="A19" s="74"/>
      <c r="B19" s="75" t="s">
        <v>56</v>
      </c>
      <c r="C19" s="76">
        <v>46</v>
      </c>
      <c r="D19" s="76"/>
      <c r="E19" s="76"/>
      <c r="F19" s="77">
        <v>46</v>
      </c>
      <c r="G19" s="77">
        <v>76</v>
      </c>
      <c r="H19" s="78">
        <f t="shared" si="4"/>
        <v>0.60526315789473684</v>
      </c>
      <c r="I19" s="119"/>
      <c r="J19" s="119"/>
      <c r="K19" s="119"/>
      <c r="L19" s="119"/>
      <c r="M19" s="119"/>
    </row>
    <row r="20" spans="1:13" s="61" customFormat="1" x14ac:dyDescent="0.25">
      <c r="A20" s="74"/>
      <c r="B20" s="75" t="s">
        <v>57</v>
      </c>
      <c r="C20" s="76">
        <v>38</v>
      </c>
      <c r="D20" s="76">
        <v>6</v>
      </c>
      <c r="E20" s="76"/>
      <c r="F20" s="77">
        <f>SUM(C20:E20)</f>
        <v>44</v>
      </c>
      <c r="G20" s="77">
        <v>66</v>
      </c>
      <c r="H20" s="78">
        <f t="shared" si="4"/>
        <v>0.66666666666666663</v>
      </c>
      <c r="I20" s="119"/>
      <c r="J20" s="119"/>
      <c r="K20" s="119"/>
      <c r="L20" s="119"/>
      <c r="M20" s="119"/>
    </row>
    <row r="21" spans="1:13" s="61" customFormat="1" x14ac:dyDescent="0.25">
      <c r="A21" s="74"/>
      <c r="B21" s="75" t="s">
        <v>60</v>
      </c>
      <c r="C21" s="76">
        <v>6</v>
      </c>
      <c r="D21" s="76">
        <v>4</v>
      </c>
      <c r="E21" s="76"/>
      <c r="F21" s="77">
        <f>SUM(C21:E21)</f>
        <v>10</v>
      </c>
      <c r="G21" s="77">
        <v>12</v>
      </c>
      <c r="H21" s="84">
        <f t="shared" si="4"/>
        <v>0.83333333333333337</v>
      </c>
      <c r="I21" s="119"/>
      <c r="J21" s="119"/>
      <c r="K21" s="119"/>
      <c r="L21" s="119"/>
      <c r="M21" s="119"/>
    </row>
    <row r="22" spans="1:13" s="61" customFormat="1" ht="15.75" thickBot="1" x14ac:dyDescent="0.3">
      <c r="A22" s="74"/>
      <c r="B22" s="80" t="s">
        <v>58</v>
      </c>
      <c r="C22" s="86">
        <f>SUM(C17:C21)</f>
        <v>116</v>
      </c>
      <c r="D22" s="86">
        <f>SUM(D17:D21)</f>
        <v>10</v>
      </c>
      <c r="E22" s="86">
        <v>0</v>
      </c>
      <c r="F22" s="87">
        <f>SUM(F17:F21)</f>
        <v>126</v>
      </c>
      <c r="G22" s="87">
        <f>SUM(G17:G21)</f>
        <v>206</v>
      </c>
      <c r="H22" s="88">
        <f>F22/G22</f>
        <v>0.61165048543689315</v>
      </c>
      <c r="I22" s="119"/>
      <c r="J22" s="119"/>
      <c r="K22" s="119"/>
      <c r="L22" s="119"/>
      <c r="M22" s="119"/>
    </row>
    <row r="23" spans="1:13" s="61" customFormat="1" ht="19.149999999999999" customHeight="1" x14ac:dyDescent="0.25">
      <c r="A23" s="243" t="s">
        <v>42</v>
      </c>
      <c r="B23" s="70" t="s">
        <v>54</v>
      </c>
      <c r="C23" s="71">
        <v>2</v>
      </c>
      <c r="D23" s="71"/>
      <c r="E23" s="71"/>
      <c r="F23" s="72">
        <v>2</v>
      </c>
      <c r="G23" s="72">
        <v>3</v>
      </c>
      <c r="H23" s="73">
        <f>F23/G23</f>
        <v>0.66666666666666663</v>
      </c>
      <c r="I23" s="119"/>
      <c r="J23" s="119"/>
      <c r="K23" s="119"/>
      <c r="L23" s="119"/>
      <c r="M23" s="119"/>
    </row>
    <row r="24" spans="1:13" s="61" customFormat="1" ht="15" customHeight="1" x14ac:dyDescent="0.25">
      <c r="A24" s="242"/>
      <c r="B24" s="75" t="s">
        <v>55</v>
      </c>
      <c r="C24" s="76">
        <v>1</v>
      </c>
      <c r="D24" s="76">
        <v>1</v>
      </c>
      <c r="E24" s="76"/>
      <c r="F24" s="77">
        <v>2</v>
      </c>
      <c r="G24" s="77">
        <v>4</v>
      </c>
      <c r="H24" s="78">
        <f t="shared" ref="H24:H26" si="5">F24/G24</f>
        <v>0.5</v>
      </c>
      <c r="I24" s="119"/>
      <c r="J24" s="119"/>
      <c r="K24" s="119"/>
      <c r="L24" s="119"/>
      <c r="M24" s="119"/>
    </row>
    <row r="25" spans="1:13" s="61" customFormat="1" x14ac:dyDescent="0.25">
      <c r="A25" s="74"/>
      <c r="B25" s="75" t="s">
        <v>56</v>
      </c>
      <c r="C25" s="76">
        <v>1</v>
      </c>
      <c r="D25" s="76"/>
      <c r="E25" s="76"/>
      <c r="F25" s="77">
        <v>1</v>
      </c>
      <c r="G25" s="77">
        <v>5</v>
      </c>
      <c r="H25" s="78">
        <f t="shared" si="5"/>
        <v>0.2</v>
      </c>
      <c r="I25" s="119"/>
      <c r="J25" s="119"/>
      <c r="K25" s="119"/>
      <c r="L25" s="119"/>
      <c r="M25" s="119"/>
    </row>
    <row r="26" spans="1:13" s="61" customFormat="1" x14ac:dyDescent="0.25">
      <c r="A26" s="74"/>
      <c r="B26" s="75" t="s">
        <v>57</v>
      </c>
      <c r="C26" s="76">
        <v>1</v>
      </c>
      <c r="D26" s="76">
        <v>1</v>
      </c>
      <c r="E26" s="76"/>
      <c r="F26" s="77">
        <v>2</v>
      </c>
      <c r="G26" s="77">
        <v>4</v>
      </c>
      <c r="H26" s="78">
        <f t="shared" si="5"/>
        <v>0.5</v>
      </c>
      <c r="I26" s="119"/>
      <c r="J26" s="119"/>
      <c r="K26" s="119"/>
      <c r="L26" s="119"/>
      <c r="M26" s="119"/>
    </row>
    <row r="27" spans="1:13" s="61" customFormat="1" ht="15.75" thickBot="1" x14ac:dyDescent="0.3">
      <c r="A27" s="79"/>
      <c r="B27" s="80" t="s">
        <v>58</v>
      </c>
      <c r="C27" s="81">
        <v>5</v>
      </c>
      <c r="D27" s="81">
        <v>2</v>
      </c>
      <c r="E27" s="81">
        <v>0</v>
      </c>
      <c r="F27" s="82">
        <f>SUM(F23:F26)</f>
        <v>7</v>
      </c>
      <c r="G27" s="82">
        <v>16</v>
      </c>
      <c r="H27" s="85">
        <f>F27/G27</f>
        <v>0.4375</v>
      </c>
      <c r="I27" s="119"/>
      <c r="J27" s="119"/>
      <c r="K27" s="119"/>
      <c r="L27" s="119"/>
      <c r="M27" s="119"/>
    </row>
    <row r="28" spans="1:13" s="61" customFormat="1" x14ac:dyDescent="0.25">
      <c r="A28" s="178"/>
      <c r="B28" s="119"/>
      <c r="C28" s="119"/>
      <c r="D28" s="119"/>
      <c r="E28" s="119"/>
      <c r="F28" s="212"/>
      <c r="G28" s="212"/>
      <c r="H28" s="212"/>
      <c r="I28" s="119"/>
      <c r="J28" s="119"/>
      <c r="K28" s="119"/>
      <c r="L28" s="119"/>
      <c r="M28" s="119"/>
    </row>
  </sheetData>
  <sheetProtection algorithmName="SHA-512" hashValue="mKeKvdkSxOMz4Z+Ugbm7xRvKNnFFAgtwMmpPX9MvO/H78e4IDMB9f3XUdlQ5xe/TmJ6cknUnWOAeH5GYkOMj9g==" saltValue="8VUlS6UajLuPYGKodmytbg==" spinCount="100000" sheet="1" objects="1" scenarios="1" formatCells="0" formatColumns="0" formatRows="0" sort="0"/>
  <mergeCells count="2">
    <mergeCell ref="A11:A12"/>
    <mergeCell ref="A23:A24"/>
  </mergeCells>
  <conditionalFormatting sqref="A5">
    <cfRule type="duplicateValues" dxfId="4" priority="1"/>
    <cfRule type="duplicateValues" dxfId="3" priority="2"/>
  </conditionalFormatting>
  <conditionalFormatting sqref="A6:A23 A1:A4 A25:A1048576">
    <cfRule type="duplicateValues" dxfId="2" priority="3"/>
  </conditionalFormatting>
  <pageMargins left="0.7" right="0.7" top="0.75" bottom="0.75" header="0.3" footer="0.3"/>
  <ignoredErrors>
    <ignoredError sqref="G16 C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940A-84E7-487C-A0C6-46A522A64481}">
  <dimension ref="A1:R345"/>
  <sheetViews>
    <sheetView zoomScaleNormal="100" workbookViewId="0">
      <selection activeCell="D6" sqref="D6"/>
    </sheetView>
  </sheetViews>
  <sheetFormatPr defaultRowHeight="15" x14ac:dyDescent="0.25"/>
  <cols>
    <col min="1" max="1" width="27.42578125" style="24" customWidth="1"/>
    <col min="2" max="2" width="14.7109375" style="93" customWidth="1"/>
    <col min="3" max="3" width="14" style="24" customWidth="1"/>
    <col min="4" max="5" width="14.28515625" style="24" customWidth="1"/>
    <col min="6" max="6" width="8.85546875" style="24" customWidth="1"/>
    <col min="7" max="7" width="11.7109375" style="24" customWidth="1"/>
    <col min="8" max="8" width="11.7109375" style="94" customWidth="1"/>
    <col min="9" max="10" width="10.85546875" style="94" hidden="1" customWidth="1"/>
    <col min="11" max="11" width="12.42578125" style="93" customWidth="1"/>
    <col min="12" max="12" width="14.7109375" style="24" customWidth="1"/>
    <col min="13" max="13" width="14" style="94" customWidth="1"/>
    <col min="14" max="15" width="14.28515625" style="12" customWidth="1"/>
    <col min="16" max="16" width="8.85546875" style="12" customWidth="1"/>
    <col min="17" max="17" width="14.5703125" style="12" customWidth="1"/>
    <col min="18" max="18" width="11.7109375" style="94" customWidth="1"/>
  </cols>
  <sheetData>
    <row r="1" spans="1:18" ht="16.5" x14ac:dyDescent="0.25">
      <c r="A1" s="63" t="s">
        <v>70</v>
      </c>
      <c r="B1" s="89"/>
      <c r="C1" s="90"/>
      <c r="D1" s="91"/>
      <c r="E1" s="90"/>
      <c r="F1" s="90"/>
      <c r="G1" s="90"/>
      <c r="H1" s="92"/>
      <c r="I1" s="92"/>
      <c r="J1" s="92"/>
      <c r="R1" s="92"/>
    </row>
    <row r="2" spans="1:18" ht="16.5" x14ac:dyDescent="0.25">
      <c r="A2" s="63"/>
      <c r="B2" s="89"/>
      <c r="C2" s="90"/>
      <c r="D2" s="91"/>
      <c r="E2" s="90"/>
      <c r="F2" s="90"/>
      <c r="G2" s="90"/>
      <c r="H2" s="92"/>
      <c r="I2" s="92"/>
      <c r="J2" s="92"/>
      <c r="R2" s="92"/>
    </row>
    <row r="3" spans="1:18" ht="15.75" x14ac:dyDescent="0.25">
      <c r="A3" s="65" t="s">
        <v>71</v>
      </c>
      <c r="B3" s="89"/>
      <c r="C3" s="90"/>
      <c r="D3" s="91"/>
      <c r="E3" s="90"/>
      <c r="F3" s="90"/>
      <c r="G3" s="90"/>
      <c r="H3" s="92"/>
      <c r="I3" s="92"/>
      <c r="J3" s="92"/>
      <c r="R3" s="92"/>
    </row>
    <row r="4" spans="1:18" ht="16.5" thickBot="1" x14ac:dyDescent="0.3">
      <c r="A4" s="95"/>
      <c r="B4" s="89"/>
      <c r="C4" s="90"/>
      <c r="D4" s="91"/>
      <c r="E4" s="90"/>
      <c r="F4" s="90"/>
      <c r="G4" s="90"/>
      <c r="H4" s="92"/>
      <c r="I4" s="92"/>
      <c r="J4" s="92"/>
      <c r="R4" s="92"/>
    </row>
    <row r="5" spans="1:18" ht="64.5" thickTop="1" thickBot="1" x14ac:dyDescent="0.3">
      <c r="A5" s="53"/>
      <c r="B5" s="54" t="s">
        <v>47</v>
      </c>
      <c r="C5" s="55" t="s">
        <v>48</v>
      </c>
      <c r="D5" s="56" t="s">
        <v>49</v>
      </c>
      <c r="E5" s="55" t="s">
        <v>50</v>
      </c>
      <c r="F5" s="54" t="s">
        <v>51</v>
      </c>
      <c r="G5" s="57" t="s">
        <v>52</v>
      </c>
      <c r="H5" s="58" t="s">
        <v>53</v>
      </c>
      <c r="I5" s="60"/>
      <c r="J5" s="60"/>
      <c r="L5" s="48" t="s">
        <v>68</v>
      </c>
      <c r="M5" s="49" t="s">
        <v>48</v>
      </c>
      <c r="N5" s="50" t="s">
        <v>49</v>
      </c>
      <c r="O5" s="49" t="s">
        <v>50</v>
      </c>
      <c r="P5" s="48" t="s">
        <v>51</v>
      </c>
      <c r="Q5" s="51" t="s">
        <v>52</v>
      </c>
      <c r="R5" s="52" t="s">
        <v>53</v>
      </c>
    </row>
    <row r="6" spans="1:18" ht="15.75" thickTop="1" x14ac:dyDescent="0.25">
      <c r="A6" s="244" t="s">
        <v>13</v>
      </c>
      <c r="B6" s="197" t="s">
        <v>54</v>
      </c>
      <c r="C6" s="97">
        <v>0</v>
      </c>
      <c r="D6" s="97">
        <v>0</v>
      </c>
      <c r="E6" s="97"/>
      <c r="F6" s="97">
        <f>SUM(C6:E6)</f>
        <v>0</v>
      </c>
      <c r="G6" s="97">
        <v>2</v>
      </c>
      <c r="H6" s="134">
        <f>F6/G6</f>
        <v>0</v>
      </c>
      <c r="I6" s="98"/>
      <c r="J6" s="98"/>
      <c r="K6" s="98"/>
      <c r="L6" s="99"/>
      <c r="M6" s="100"/>
      <c r="N6" s="100"/>
      <c r="O6" s="100"/>
      <c r="P6" s="100"/>
      <c r="Q6" s="101"/>
      <c r="R6" s="192"/>
    </row>
    <row r="7" spans="1:18" x14ac:dyDescent="0.25">
      <c r="A7" s="245"/>
      <c r="B7" s="198" t="s">
        <v>55</v>
      </c>
      <c r="C7" s="102">
        <v>0</v>
      </c>
      <c r="D7" s="102">
        <v>0</v>
      </c>
      <c r="E7" s="102"/>
      <c r="F7" s="102">
        <f t="shared" ref="F7:F12" si="0">SUM(C7:E7)</f>
        <v>0</v>
      </c>
      <c r="G7" s="102">
        <v>5</v>
      </c>
      <c r="H7" s="129">
        <f t="shared" ref="H7:H70" si="1">F7/G7</f>
        <v>0</v>
      </c>
      <c r="I7" s="98"/>
      <c r="J7" s="98"/>
      <c r="K7" s="98"/>
      <c r="L7" s="103" t="s">
        <v>63</v>
      </c>
      <c r="M7" s="104">
        <v>1</v>
      </c>
      <c r="N7" s="104">
        <v>0</v>
      </c>
      <c r="O7" s="104"/>
      <c r="P7" s="104">
        <v>1</v>
      </c>
      <c r="Q7" s="105">
        <v>1</v>
      </c>
      <c r="R7" s="129">
        <f>P7/Q7</f>
        <v>1</v>
      </c>
    </row>
    <row r="8" spans="1:18" x14ac:dyDescent="0.25">
      <c r="A8" s="96"/>
      <c r="B8" s="198" t="s">
        <v>56</v>
      </c>
      <c r="C8" s="102">
        <v>7</v>
      </c>
      <c r="D8" s="102">
        <v>0</v>
      </c>
      <c r="E8" s="102"/>
      <c r="F8" s="102">
        <f t="shared" si="0"/>
        <v>7</v>
      </c>
      <c r="G8" s="102">
        <v>17</v>
      </c>
      <c r="H8" s="129">
        <f t="shared" si="1"/>
        <v>0.41176470588235292</v>
      </c>
      <c r="I8" s="98"/>
      <c r="J8" s="98"/>
      <c r="K8" s="98"/>
      <c r="L8" s="103" t="s">
        <v>64</v>
      </c>
      <c r="M8" s="104">
        <v>1</v>
      </c>
      <c r="N8" s="104">
        <v>0</v>
      </c>
      <c r="O8" s="104"/>
      <c r="P8" s="104">
        <v>1</v>
      </c>
      <c r="Q8" s="105">
        <v>4</v>
      </c>
      <c r="R8" s="129">
        <f t="shared" ref="R8:R71" si="2">P8/Q8</f>
        <v>0.25</v>
      </c>
    </row>
    <row r="9" spans="1:18" x14ac:dyDescent="0.25">
      <c r="A9" s="96"/>
      <c r="B9" s="198" t="s">
        <v>57</v>
      </c>
      <c r="C9" s="102">
        <v>6</v>
      </c>
      <c r="D9" s="102">
        <v>2</v>
      </c>
      <c r="E9" s="102"/>
      <c r="F9" s="102">
        <f t="shared" si="0"/>
        <v>8</v>
      </c>
      <c r="G9" s="102">
        <v>14</v>
      </c>
      <c r="H9" s="129">
        <f t="shared" si="1"/>
        <v>0.5714285714285714</v>
      </c>
      <c r="I9" s="98"/>
      <c r="J9" s="98"/>
      <c r="K9" s="98"/>
      <c r="L9" s="103" t="s">
        <v>65</v>
      </c>
      <c r="M9" s="104">
        <v>1</v>
      </c>
      <c r="N9" s="104">
        <v>0</v>
      </c>
      <c r="O9" s="104"/>
      <c r="P9" s="104">
        <v>1</v>
      </c>
      <c r="Q9" s="105">
        <v>2</v>
      </c>
      <c r="R9" s="129">
        <f t="shared" si="2"/>
        <v>0.5</v>
      </c>
    </row>
    <row r="10" spans="1:18" x14ac:dyDescent="0.25">
      <c r="A10" s="96"/>
      <c r="B10" s="198" t="s">
        <v>60</v>
      </c>
      <c r="C10" s="102">
        <v>2</v>
      </c>
      <c r="D10" s="102">
        <v>6</v>
      </c>
      <c r="E10" s="102"/>
      <c r="F10" s="102">
        <f t="shared" si="0"/>
        <v>8</v>
      </c>
      <c r="G10" s="102">
        <v>13</v>
      </c>
      <c r="H10" s="129">
        <f t="shared" si="1"/>
        <v>0.61538461538461542</v>
      </c>
      <c r="I10" s="98"/>
      <c r="J10" s="98"/>
      <c r="K10" s="98"/>
      <c r="L10" s="103" t="s">
        <v>66</v>
      </c>
      <c r="M10" s="104">
        <v>4</v>
      </c>
      <c r="N10" s="104">
        <v>0</v>
      </c>
      <c r="O10" s="104"/>
      <c r="P10" s="104">
        <v>4</v>
      </c>
      <c r="Q10" s="105">
        <v>6</v>
      </c>
      <c r="R10" s="129">
        <f t="shared" si="2"/>
        <v>0.66666666666666663</v>
      </c>
    </row>
    <row r="11" spans="1:18" ht="15.75" thickBot="1" x14ac:dyDescent="0.3">
      <c r="A11" s="96"/>
      <c r="B11" s="199" t="s">
        <v>61</v>
      </c>
      <c r="C11" s="106">
        <v>0</v>
      </c>
      <c r="D11" s="106">
        <v>2</v>
      </c>
      <c r="E11" s="106"/>
      <c r="F11" s="106">
        <f t="shared" si="0"/>
        <v>2</v>
      </c>
      <c r="G11" s="106">
        <v>2</v>
      </c>
      <c r="H11" s="180">
        <f t="shared" si="1"/>
        <v>1</v>
      </c>
      <c r="I11" s="107"/>
      <c r="J11" s="107"/>
      <c r="K11" s="98"/>
      <c r="L11" s="103" t="s">
        <v>67</v>
      </c>
      <c r="M11" s="104">
        <v>0</v>
      </c>
      <c r="N11" s="104">
        <v>0</v>
      </c>
      <c r="O11" s="104"/>
      <c r="P11" s="104">
        <v>0</v>
      </c>
      <c r="Q11" s="105">
        <v>1</v>
      </c>
      <c r="R11" s="129">
        <f t="shared" si="2"/>
        <v>0</v>
      </c>
    </row>
    <row r="12" spans="1:18" s="59" customFormat="1" ht="16.5" thickTop="1" thickBot="1" x14ac:dyDescent="0.3">
      <c r="A12" s="108"/>
      <c r="B12" s="200" t="s">
        <v>51</v>
      </c>
      <c r="C12" s="109">
        <f>SUM(C6:C11)</f>
        <v>15</v>
      </c>
      <c r="D12" s="109">
        <f>SUM(D6:D11)</f>
        <v>10</v>
      </c>
      <c r="E12" s="109">
        <v>0</v>
      </c>
      <c r="F12" s="109">
        <f t="shared" si="0"/>
        <v>25</v>
      </c>
      <c r="G12" s="109">
        <f>SUM(G6:G11)</f>
        <v>53</v>
      </c>
      <c r="H12" s="181">
        <f t="shared" si="1"/>
        <v>0.47169811320754718</v>
      </c>
      <c r="I12" s="110"/>
      <c r="J12" s="110"/>
      <c r="K12" s="110"/>
      <c r="L12" s="111" t="s">
        <v>51</v>
      </c>
      <c r="M12" s="112">
        <f>SUM(M7:M11)</f>
        <v>7</v>
      </c>
      <c r="N12" s="112">
        <v>0</v>
      </c>
      <c r="O12" s="112">
        <v>0</v>
      </c>
      <c r="P12" s="112">
        <v>7</v>
      </c>
      <c r="Q12" s="112">
        <f>SUM(Q7:Q11)</f>
        <v>14</v>
      </c>
      <c r="R12" s="181">
        <f t="shared" si="2"/>
        <v>0.5</v>
      </c>
    </row>
    <row r="13" spans="1:18" ht="15.75" thickTop="1" x14ac:dyDescent="0.25">
      <c r="A13" s="96" t="s">
        <v>14</v>
      </c>
      <c r="B13" s="197"/>
      <c r="C13" s="97"/>
      <c r="D13" s="97"/>
      <c r="E13" s="97"/>
      <c r="F13" s="97"/>
      <c r="G13" s="97"/>
      <c r="H13" s="134"/>
      <c r="I13" s="98"/>
      <c r="J13" s="98"/>
      <c r="K13" s="98"/>
      <c r="L13" s="113" t="s">
        <v>62</v>
      </c>
      <c r="M13" s="114">
        <v>4</v>
      </c>
      <c r="N13" s="114">
        <v>0</v>
      </c>
      <c r="O13" s="114"/>
      <c r="P13" s="114">
        <v>4</v>
      </c>
      <c r="Q13" s="115">
        <v>16</v>
      </c>
      <c r="R13" s="134">
        <f t="shared" si="2"/>
        <v>0.25</v>
      </c>
    </row>
    <row r="14" spans="1:18" x14ac:dyDescent="0.25">
      <c r="A14" s="96"/>
      <c r="B14" s="198" t="s">
        <v>55</v>
      </c>
      <c r="C14" s="102">
        <v>1</v>
      </c>
      <c r="D14" s="102">
        <v>1</v>
      </c>
      <c r="E14" s="102"/>
      <c r="F14" s="102">
        <f>SUM(C14:E14)</f>
        <v>2</v>
      </c>
      <c r="G14" s="102">
        <v>7</v>
      </c>
      <c r="H14" s="129">
        <f t="shared" si="1"/>
        <v>0.2857142857142857</v>
      </c>
      <c r="I14" s="98"/>
      <c r="J14" s="98"/>
      <c r="K14" s="98"/>
      <c r="L14" s="103" t="s">
        <v>63</v>
      </c>
      <c r="M14" s="104">
        <v>12</v>
      </c>
      <c r="N14" s="104">
        <v>0</v>
      </c>
      <c r="O14" s="104"/>
      <c r="P14" s="104">
        <v>12</v>
      </c>
      <c r="Q14" s="105">
        <v>30</v>
      </c>
      <c r="R14" s="129">
        <f t="shared" si="2"/>
        <v>0.4</v>
      </c>
    </row>
    <row r="15" spans="1:18" x14ac:dyDescent="0.25">
      <c r="A15" s="96"/>
      <c r="B15" s="198" t="s">
        <v>56</v>
      </c>
      <c r="C15" s="102">
        <v>2</v>
      </c>
      <c r="D15" s="102">
        <v>5</v>
      </c>
      <c r="E15" s="102"/>
      <c r="F15" s="102">
        <f t="shared" ref="F15:F16" si="3">SUM(C15:E15)</f>
        <v>7</v>
      </c>
      <c r="G15" s="102">
        <v>22</v>
      </c>
      <c r="H15" s="129">
        <f t="shared" si="1"/>
        <v>0.31818181818181818</v>
      </c>
      <c r="I15" s="98"/>
      <c r="J15" s="98"/>
      <c r="K15" s="98"/>
      <c r="L15" s="103" t="s">
        <v>64</v>
      </c>
      <c r="M15" s="104">
        <v>5</v>
      </c>
      <c r="N15" s="104">
        <v>0</v>
      </c>
      <c r="O15" s="104"/>
      <c r="P15" s="104">
        <v>5</v>
      </c>
      <c r="Q15" s="105">
        <v>11</v>
      </c>
      <c r="R15" s="129">
        <f t="shared" si="2"/>
        <v>0.45454545454545453</v>
      </c>
    </row>
    <row r="16" spans="1:18" x14ac:dyDescent="0.25">
      <c r="A16" s="96"/>
      <c r="B16" s="198" t="s">
        <v>57</v>
      </c>
      <c r="C16" s="102">
        <v>1</v>
      </c>
      <c r="D16" s="102">
        <v>2</v>
      </c>
      <c r="E16" s="102"/>
      <c r="F16" s="102">
        <f t="shared" si="3"/>
        <v>3</v>
      </c>
      <c r="G16" s="102">
        <v>8</v>
      </c>
      <c r="H16" s="129">
        <f t="shared" si="1"/>
        <v>0.375</v>
      </c>
      <c r="I16" s="98"/>
      <c r="J16" s="98"/>
      <c r="K16" s="98"/>
      <c r="L16" s="103" t="s">
        <v>65</v>
      </c>
      <c r="M16" s="104">
        <v>2</v>
      </c>
      <c r="N16" s="104">
        <v>0</v>
      </c>
      <c r="O16" s="104"/>
      <c r="P16" s="104">
        <v>2</v>
      </c>
      <c r="Q16" s="105">
        <v>13</v>
      </c>
      <c r="R16" s="129">
        <f t="shared" si="2"/>
        <v>0.15384615384615385</v>
      </c>
    </row>
    <row r="17" spans="1:18" x14ac:dyDescent="0.25">
      <c r="A17" s="96"/>
      <c r="B17" s="201"/>
      <c r="C17" s="116"/>
      <c r="D17" s="116"/>
      <c r="E17" s="116"/>
      <c r="F17" s="116"/>
      <c r="G17" s="116"/>
      <c r="H17" s="182"/>
      <c r="I17" s="98"/>
      <c r="J17" s="98"/>
      <c r="K17" s="98"/>
      <c r="L17" s="103" t="s">
        <v>66</v>
      </c>
      <c r="M17" s="104">
        <v>4</v>
      </c>
      <c r="N17" s="104">
        <v>0</v>
      </c>
      <c r="O17" s="104"/>
      <c r="P17" s="104">
        <v>4</v>
      </c>
      <c r="Q17" s="105">
        <v>8</v>
      </c>
      <c r="R17" s="129">
        <f t="shared" si="2"/>
        <v>0.5</v>
      </c>
    </row>
    <row r="18" spans="1:18" ht="15.75" thickBot="1" x14ac:dyDescent="0.3">
      <c r="A18" s="96"/>
      <c r="B18" s="202"/>
      <c r="C18" s="117"/>
      <c r="D18" s="117"/>
      <c r="E18" s="117"/>
      <c r="F18" s="117"/>
      <c r="G18" s="117"/>
      <c r="H18" s="183"/>
      <c r="I18" s="98"/>
      <c r="J18" s="98"/>
      <c r="K18" s="98"/>
      <c r="L18" s="118" t="s">
        <v>67</v>
      </c>
      <c r="M18" s="114">
        <v>2</v>
      </c>
      <c r="N18" s="114">
        <v>0</v>
      </c>
      <c r="O18" s="114"/>
      <c r="P18" s="114">
        <v>2</v>
      </c>
      <c r="Q18" s="115">
        <v>4</v>
      </c>
      <c r="R18" s="134">
        <f t="shared" si="2"/>
        <v>0.5</v>
      </c>
    </row>
    <row r="19" spans="1:18" s="59" customFormat="1" ht="16.5" thickTop="1" thickBot="1" x14ac:dyDescent="0.3">
      <c r="A19" s="108"/>
      <c r="B19" s="200" t="s">
        <v>51</v>
      </c>
      <c r="C19" s="109">
        <f>SUM(C13:C18)</f>
        <v>4</v>
      </c>
      <c r="D19" s="109">
        <f>SUM(D14:D18)</f>
        <v>8</v>
      </c>
      <c r="E19" s="109">
        <v>0</v>
      </c>
      <c r="F19" s="109">
        <f>SUM(C19:E19)</f>
        <v>12</v>
      </c>
      <c r="G19" s="109">
        <f>SUM(G14:G18)</f>
        <v>37</v>
      </c>
      <c r="H19" s="181">
        <f t="shared" si="1"/>
        <v>0.32432432432432434</v>
      </c>
      <c r="I19" s="110"/>
      <c r="J19" s="110"/>
      <c r="K19" s="110"/>
      <c r="L19" s="111" t="s">
        <v>51</v>
      </c>
      <c r="M19" s="112">
        <f>SUM(M13:M18)</f>
        <v>29</v>
      </c>
      <c r="N19" s="112">
        <v>0</v>
      </c>
      <c r="O19" s="112">
        <v>0</v>
      </c>
      <c r="P19" s="112">
        <f>SUM(P13:P18)</f>
        <v>29</v>
      </c>
      <c r="Q19" s="112">
        <f>SUM(Q13:Q18)</f>
        <v>82</v>
      </c>
      <c r="R19" s="181">
        <f t="shared" si="2"/>
        <v>0.35365853658536583</v>
      </c>
    </row>
    <row r="20" spans="1:18" s="59" customFormat="1" ht="15.75" thickTop="1" x14ac:dyDescent="0.25">
      <c r="A20" s="96" t="s">
        <v>15</v>
      </c>
      <c r="B20" s="197" t="s">
        <v>54</v>
      </c>
      <c r="C20" s="97">
        <v>2</v>
      </c>
      <c r="D20" s="97">
        <v>0</v>
      </c>
      <c r="E20" s="97"/>
      <c r="F20" s="97">
        <f>SUM(C20:E20)</f>
        <v>2</v>
      </c>
      <c r="G20" s="97">
        <v>4</v>
      </c>
      <c r="H20" s="134">
        <f t="shared" si="1"/>
        <v>0.5</v>
      </c>
      <c r="I20" s="98"/>
      <c r="J20" s="98"/>
      <c r="K20" s="98"/>
      <c r="L20" s="113" t="s">
        <v>63</v>
      </c>
      <c r="M20" s="114">
        <v>4</v>
      </c>
      <c r="N20" s="114">
        <v>0</v>
      </c>
      <c r="O20" s="114"/>
      <c r="P20" s="114">
        <v>4</v>
      </c>
      <c r="Q20" s="115">
        <v>6</v>
      </c>
      <c r="R20" s="134">
        <f t="shared" si="2"/>
        <v>0.66666666666666663</v>
      </c>
    </row>
    <row r="21" spans="1:18" s="59" customFormat="1" x14ac:dyDescent="0.25">
      <c r="A21" s="96"/>
      <c r="B21" s="198" t="s">
        <v>55</v>
      </c>
      <c r="C21" s="102">
        <v>12</v>
      </c>
      <c r="D21" s="102">
        <v>2</v>
      </c>
      <c r="E21" s="102"/>
      <c r="F21" s="102">
        <f t="shared" ref="F21:F24" si="4">SUM(C21:E21)</f>
        <v>14</v>
      </c>
      <c r="G21" s="102">
        <v>25</v>
      </c>
      <c r="H21" s="129">
        <f t="shared" si="1"/>
        <v>0.56000000000000005</v>
      </c>
      <c r="I21" s="98"/>
      <c r="J21" s="98"/>
      <c r="K21" s="98"/>
      <c r="L21" s="103" t="s">
        <v>64</v>
      </c>
      <c r="M21" s="104">
        <v>3</v>
      </c>
      <c r="N21" s="104">
        <v>0</v>
      </c>
      <c r="O21" s="104"/>
      <c r="P21" s="104">
        <v>3</v>
      </c>
      <c r="Q21" s="105">
        <v>6</v>
      </c>
      <c r="R21" s="129">
        <f t="shared" si="2"/>
        <v>0.5</v>
      </c>
    </row>
    <row r="22" spans="1:18" s="59" customFormat="1" x14ac:dyDescent="0.25">
      <c r="A22" s="96"/>
      <c r="B22" s="198" t="s">
        <v>56</v>
      </c>
      <c r="C22" s="102">
        <v>26</v>
      </c>
      <c r="D22" s="102">
        <v>15</v>
      </c>
      <c r="E22" s="102">
        <v>2</v>
      </c>
      <c r="F22" s="102">
        <f>SUM(C22:E22)</f>
        <v>43</v>
      </c>
      <c r="G22" s="102">
        <v>56</v>
      </c>
      <c r="H22" s="129">
        <f t="shared" si="1"/>
        <v>0.7678571428571429</v>
      </c>
      <c r="I22" s="98"/>
      <c r="J22" s="98"/>
      <c r="K22" s="98"/>
      <c r="L22" s="103" t="s">
        <v>65</v>
      </c>
      <c r="M22" s="104">
        <v>1</v>
      </c>
      <c r="N22" s="104">
        <v>0</v>
      </c>
      <c r="O22" s="104"/>
      <c r="P22" s="104">
        <v>1</v>
      </c>
      <c r="Q22" s="105">
        <v>3</v>
      </c>
      <c r="R22" s="129">
        <f t="shared" si="2"/>
        <v>0.33333333333333331</v>
      </c>
    </row>
    <row r="23" spans="1:18" s="59" customFormat="1" x14ac:dyDescent="0.25">
      <c r="A23" s="96"/>
      <c r="B23" s="198" t="s">
        <v>57</v>
      </c>
      <c r="C23" s="102">
        <v>10</v>
      </c>
      <c r="D23" s="102">
        <v>3</v>
      </c>
      <c r="E23" s="102"/>
      <c r="F23" s="102">
        <f>SUM(C23:E23)</f>
        <v>13</v>
      </c>
      <c r="G23" s="102">
        <v>14</v>
      </c>
      <c r="H23" s="129">
        <f t="shared" si="1"/>
        <v>0.9285714285714286</v>
      </c>
      <c r="I23" s="98"/>
      <c r="J23" s="98"/>
      <c r="K23" s="98"/>
      <c r="L23" s="103" t="s">
        <v>66</v>
      </c>
      <c r="M23" s="104">
        <v>1</v>
      </c>
      <c r="N23" s="104">
        <v>0</v>
      </c>
      <c r="O23" s="104"/>
      <c r="P23" s="104">
        <v>1</v>
      </c>
      <c r="Q23" s="105">
        <v>1</v>
      </c>
      <c r="R23" s="129">
        <f t="shared" si="2"/>
        <v>1</v>
      </c>
    </row>
    <row r="24" spans="1:18" ht="15.75" thickBot="1" x14ac:dyDescent="0.3">
      <c r="A24" s="119"/>
      <c r="B24" s="198" t="s">
        <v>60</v>
      </c>
      <c r="C24" s="102">
        <v>0</v>
      </c>
      <c r="D24" s="102">
        <v>1</v>
      </c>
      <c r="E24" s="102"/>
      <c r="F24" s="102">
        <f t="shared" si="4"/>
        <v>1</v>
      </c>
      <c r="G24" s="102">
        <v>1</v>
      </c>
      <c r="H24" s="129">
        <f t="shared" si="1"/>
        <v>1</v>
      </c>
      <c r="I24" s="98"/>
      <c r="J24" s="98"/>
      <c r="K24" s="12"/>
      <c r="L24" s="113" t="s">
        <v>67</v>
      </c>
      <c r="M24" s="120">
        <v>0</v>
      </c>
      <c r="N24" s="104">
        <v>0</v>
      </c>
      <c r="O24" s="121"/>
      <c r="P24" s="120">
        <v>0</v>
      </c>
      <c r="Q24" s="122">
        <v>1</v>
      </c>
      <c r="R24" s="123">
        <f t="shared" si="2"/>
        <v>0</v>
      </c>
    </row>
    <row r="25" spans="1:18" ht="16.5" thickTop="1" thickBot="1" x14ac:dyDescent="0.3">
      <c r="A25" s="124"/>
      <c r="B25" s="200" t="s">
        <v>51</v>
      </c>
      <c r="C25" s="109">
        <f>SUM(C20:C24)</f>
        <v>50</v>
      </c>
      <c r="D25" s="109">
        <f>SUM(D20:D24)</f>
        <v>21</v>
      </c>
      <c r="E25" s="109">
        <v>2</v>
      </c>
      <c r="F25" s="109">
        <f>SUM(C25:E25)</f>
        <v>73</v>
      </c>
      <c r="G25" s="109">
        <f>SUM(G20:G24)</f>
        <v>100</v>
      </c>
      <c r="H25" s="181">
        <f t="shared" si="1"/>
        <v>0.73</v>
      </c>
      <c r="I25" s="110"/>
      <c r="J25" s="110"/>
      <c r="K25" s="110"/>
      <c r="L25" s="111" t="s">
        <v>51</v>
      </c>
      <c r="M25" s="112">
        <f>SUM(M20:M24)</f>
        <v>9</v>
      </c>
      <c r="N25" s="112">
        <v>0</v>
      </c>
      <c r="O25" s="112">
        <v>0</v>
      </c>
      <c r="P25" s="112">
        <v>9</v>
      </c>
      <c r="Q25" s="125">
        <f>SUM(Q20:Q24)</f>
        <v>17</v>
      </c>
      <c r="R25" s="181">
        <f t="shared" si="2"/>
        <v>0.52941176470588236</v>
      </c>
    </row>
    <row r="26" spans="1:18" ht="15.75" thickTop="1" x14ac:dyDescent="0.25">
      <c r="A26" s="96" t="s">
        <v>16</v>
      </c>
      <c r="B26" s="197" t="s">
        <v>54</v>
      </c>
      <c r="C26" s="97">
        <v>1</v>
      </c>
      <c r="D26" s="97">
        <v>0</v>
      </c>
      <c r="E26" s="97"/>
      <c r="F26" s="97">
        <f>SUM(C26:E26)</f>
        <v>1</v>
      </c>
      <c r="G26" s="97">
        <v>5</v>
      </c>
      <c r="H26" s="134">
        <f t="shared" si="1"/>
        <v>0.2</v>
      </c>
      <c r="I26" s="98"/>
      <c r="J26" s="98"/>
      <c r="K26" s="98"/>
      <c r="L26" s="126"/>
      <c r="M26" s="127"/>
      <c r="N26" s="127"/>
      <c r="O26" s="127"/>
      <c r="P26" s="127"/>
      <c r="Q26" s="128"/>
      <c r="R26" s="183"/>
    </row>
    <row r="27" spans="1:18" x14ac:dyDescent="0.25">
      <c r="A27" s="96"/>
      <c r="B27" s="198" t="s">
        <v>55</v>
      </c>
      <c r="C27" s="102">
        <v>2</v>
      </c>
      <c r="D27" s="102">
        <v>3</v>
      </c>
      <c r="E27" s="102"/>
      <c r="F27" s="102">
        <f t="shared" ref="F27:F32" si="5">SUM(C27:E27)</f>
        <v>5</v>
      </c>
      <c r="G27" s="102">
        <v>11</v>
      </c>
      <c r="H27" s="129">
        <f t="shared" si="1"/>
        <v>0.45454545454545453</v>
      </c>
      <c r="I27" s="98"/>
      <c r="J27" s="98"/>
      <c r="K27" s="98"/>
      <c r="L27" s="103" t="s">
        <v>63</v>
      </c>
      <c r="M27" s="104">
        <v>0</v>
      </c>
      <c r="N27" s="114">
        <v>0</v>
      </c>
      <c r="O27" s="104"/>
      <c r="P27" s="104">
        <v>0</v>
      </c>
      <c r="Q27" s="105">
        <v>2</v>
      </c>
      <c r="R27" s="129">
        <f t="shared" si="2"/>
        <v>0</v>
      </c>
    </row>
    <row r="28" spans="1:18" x14ac:dyDescent="0.25">
      <c r="A28" s="96"/>
      <c r="B28" s="198" t="s">
        <v>56</v>
      </c>
      <c r="C28" s="102">
        <v>11</v>
      </c>
      <c r="D28" s="102">
        <v>5</v>
      </c>
      <c r="E28" s="102"/>
      <c r="F28" s="102">
        <f t="shared" si="5"/>
        <v>16</v>
      </c>
      <c r="G28" s="102">
        <v>28</v>
      </c>
      <c r="H28" s="129">
        <f t="shared" si="1"/>
        <v>0.5714285714285714</v>
      </c>
      <c r="I28" s="107"/>
      <c r="J28" s="107"/>
      <c r="K28" s="98"/>
      <c r="L28" s="103" t="s">
        <v>64</v>
      </c>
      <c r="M28" s="130">
        <v>1</v>
      </c>
      <c r="N28" s="104">
        <v>0</v>
      </c>
      <c r="O28" s="130"/>
      <c r="P28" s="130">
        <v>1</v>
      </c>
      <c r="Q28" s="105">
        <v>5</v>
      </c>
      <c r="R28" s="129">
        <f t="shared" si="2"/>
        <v>0.2</v>
      </c>
    </row>
    <row r="29" spans="1:18" s="59" customFormat="1" x14ac:dyDescent="0.25">
      <c r="A29" s="96"/>
      <c r="B29" s="198" t="s">
        <v>57</v>
      </c>
      <c r="C29" s="102">
        <v>11</v>
      </c>
      <c r="D29" s="102">
        <v>12</v>
      </c>
      <c r="E29" s="102">
        <v>1</v>
      </c>
      <c r="F29" s="102">
        <f t="shared" si="5"/>
        <v>24</v>
      </c>
      <c r="G29" s="102">
        <v>38</v>
      </c>
      <c r="H29" s="129">
        <f t="shared" si="1"/>
        <v>0.63157894736842102</v>
      </c>
      <c r="I29" s="98"/>
      <c r="J29" s="98"/>
      <c r="K29" s="98"/>
      <c r="L29" s="103" t="s">
        <v>65</v>
      </c>
      <c r="M29" s="104">
        <v>2</v>
      </c>
      <c r="N29" s="104">
        <v>0</v>
      </c>
      <c r="O29" s="104"/>
      <c r="P29" s="104">
        <v>2</v>
      </c>
      <c r="Q29" s="105">
        <v>2</v>
      </c>
      <c r="R29" s="129">
        <f t="shared" si="2"/>
        <v>1</v>
      </c>
    </row>
    <row r="30" spans="1:18" x14ac:dyDescent="0.25">
      <c r="A30" s="96"/>
      <c r="B30" s="198" t="s">
        <v>60</v>
      </c>
      <c r="C30" s="102">
        <v>1</v>
      </c>
      <c r="D30" s="102">
        <v>15</v>
      </c>
      <c r="E30" s="102"/>
      <c r="F30" s="102">
        <f t="shared" si="5"/>
        <v>16</v>
      </c>
      <c r="G30" s="102">
        <v>28</v>
      </c>
      <c r="H30" s="129">
        <f t="shared" si="1"/>
        <v>0.5714285714285714</v>
      </c>
      <c r="I30" s="107"/>
      <c r="J30" s="107"/>
      <c r="K30" s="98"/>
      <c r="L30" s="103" t="s">
        <v>66</v>
      </c>
      <c r="M30" s="104">
        <v>0</v>
      </c>
      <c r="N30" s="104">
        <v>0</v>
      </c>
      <c r="O30" s="104"/>
      <c r="P30" s="104">
        <v>0</v>
      </c>
      <c r="Q30" s="105">
        <v>1</v>
      </c>
      <c r="R30" s="129">
        <f t="shared" si="2"/>
        <v>0</v>
      </c>
    </row>
    <row r="31" spans="1:18" ht="15.75" thickBot="1" x14ac:dyDescent="0.3">
      <c r="A31" s="96"/>
      <c r="B31" s="198" t="s">
        <v>61</v>
      </c>
      <c r="C31" s="102">
        <v>0</v>
      </c>
      <c r="D31" s="102">
        <v>6</v>
      </c>
      <c r="E31" s="102"/>
      <c r="F31" s="102">
        <f t="shared" si="5"/>
        <v>6</v>
      </c>
      <c r="G31" s="102">
        <v>17</v>
      </c>
      <c r="H31" s="129">
        <f t="shared" si="1"/>
        <v>0.35294117647058826</v>
      </c>
      <c r="I31" s="107"/>
      <c r="J31" s="107"/>
      <c r="K31" s="98"/>
      <c r="L31" s="103" t="s">
        <v>67</v>
      </c>
      <c r="M31" s="104">
        <v>0</v>
      </c>
      <c r="N31" s="104">
        <v>0</v>
      </c>
      <c r="O31" s="104"/>
      <c r="P31" s="104">
        <v>0</v>
      </c>
      <c r="Q31" s="105">
        <v>4</v>
      </c>
      <c r="R31" s="129">
        <f t="shared" si="2"/>
        <v>0</v>
      </c>
    </row>
    <row r="32" spans="1:18" ht="16.5" thickTop="1" thickBot="1" x14ac:dyDescent="0.3">
      <c r="A32" s="124"/>
      <c r="B32" s="200" t="s">
        <v>51</v>
      </c>
      <c r="C32" s="109">
        <f>SUM(C26:C31)</f>
        <v>26</v>
      </c>
      <c r="D32" s="109">
        <f>SUM(D26:D31)</f>
        <v>41</v>
      </c>
      <c r="E32" s="109">
        <v>1</v>
      </c>
      <c r="F32" s="109">
        <f t="shared" si="5"/>
        <v>68</v>
      </c>
      <c r="G32" s="109">
        <f>SUM(G26:G31)</f>
        <v>127</v>
      </c>
      <c r="H32" s="181">
        <f t="shared" si="1"/>
        <v>0.53543307086614178</v>
      </c>
      <c r="I32" s="110"/>
      <c r="J32" s="110"/>
      <c r="K32" s="110"/>
      <c r="L32" s="111" t="s">
        <v>51</v>
      </c>
      <c r="M32" s="112">
        <f>SUM(M26:M31)</f>
        <v>3</v>
      </c>
      <c r="N32" s="112">
        <v>0</v>
      </c>
      <c r="O32" s="112">
        <v>0</v>
      </c>
      <c r="P32" s="112">
        <v>3</v>
      </c>
      <c r="Q32" s="125">
        <f>SUM(Q27:Q31)</f>
        <v>14</v>
      </c>
      <c r="R32" s="181">
        <f t="shared" si="2"/>
        <v>0.21428571428571427</v>
      </c>
    </row>
    <row r="33" spans="1:18" ht="15.75" thickTop="1" x14ac:dyDescent="0.25">
      <c r="A33" s="96" t="s">
        <v>17</v>
      </c>
      <c r="B33" s="197" t="s">
        <v>54</v>
      </c>
      <c r="C33" s="97">
        <v>17</v>
      </c>
      <c r="D33" s="97">
        <v>0</v>
      </c>
      <c r="E33" s="97"/>
      <c r="F33" s="97">
        <v>17</v>
      </c>
      <c r="G33" s="97">
        <v>45</v>
      </c>
      <c r="H33" s="134">
        <f t="shared" si="1"/>
        <v>0.37777777777777777</v>
      </c>
      <c r="I33" s="98"/>
      <c r="J33" s="98"/>
      <c r="K33" s="98"/>
      <c r="L33" s="113" t="s">
        <v>62</v>
      </c>
      <c r="M33" s="114">
        <v>1</v>
      </c>
      <c r="N33" s="114">
        <v>0</v>
      </c>
      <c r="O33" s="114"/>
      <c r="P33" s="114">
        <v>1</v>
      </c>
      <c r="Q33" s="105">
        <v>1</v>
      </c>
      <c r="R33" s="134">
        <f t="shared" si="2"/>
        <v>1</v>
      </c>
    </row>
    <row r="34" spans="1:18" x14ac:dyDescent="0.25">
      <c r="A34" s="96"/>
      <c r="B34" s="198" t="s">
        <v>55</v>
      </c>
      <c r="C34" s="102">
        <v>50</v>
      </c>
      <c r="D34" s="102">
        <v>0</v>
      </c>
      <c r="E34" s="102"/>
      <c r="F34" s="102">
        <v>50</v>
      </c>
      <c r="G34" s="102">
        <v>122</v>
      </c>
      <c r="H34" s="129">
        <f t="shared" si="1"/>
        <v>0.4098360655737705</v>
      </c>
      <c r="I34" s="98"/>
      <c r="J34" s="98"/>
      <c r="K34" s="98"/>
      <c r="L34" s="103" t="s">
        <v>63</v>
      </c>
      <c r="M34" s="104">
        <v>34</v>
      </c>
      <c r="N34" s="104">
        <v>0</v>
      </c>
      <c r="O34" s="104"/>
      <c r="P34" s="104">
        <v>34</v>
      </c>
      <c r="Q34" s="115">
        <v>59</v>
      </c>
      <c r="R34" s="129">
        <f t="shared" si="2"/>
        <v>0.57627118644067798</v>
      </c>
    </row>
    <row r="35" spans="1:18" x14ac:dyDescent="0.25">
      <c r="A35" s="96"/>
      <c r="B35" s="198" t="s">
        <v>56</v>
      </c>
      <c r="C35" s="102">
        <v>55</v>
      </c>
      <c r="D35" s="102">
        <v>3</v>
      </c>
      <c r="E35" s="102"/>
      <c r="F35" s="102">
        <f>SUM(C35:E35)</f>
        <v>58</v>
      </c>
      <c r="G35" s="102">
        <v>148</v>
      </c>
      <c r="H35" s="129">
        <f t="shared" si="1"/>
        <v>0.39189189189189189</v>
      </c>
      <c r="I35" s="98"/>
      <c r="J35" s="98"/>
      <c r="K35" s="98"/>
      <c r="L35" s="103" t="s">
        <v>64</v>
      </c>
      <c r="M35" s="104">
        <v>97</v>
      </c>
      <c r="N35" s="104">
        <v>0</v>
      </c>
      <c r="O35" s="104"/>
      <c r="P35" s="104">
        <v>97</v>
      </c>
      <c r="Q35" s="105">
        <v>159</v>
      </c>
      <c r="R35" s="129">
        <f t="shared" si="2"/>
        <v>0.61006289308176098</v>
      </c>
    </row>
    <row r="36" spans="1:18" x14ac:dyDescent="0.25">
      <c r="A36" s="96"/>
      <c r="B36" s="198" t="s">
        <v>57</v>
      </c>
      <c r="C36" s="102">
        <v>67</v>
      </c>
      <c r="D36" s="102">
        <v>11</v>
      </c>
      <c r="E36" s="102"/>
      <c r="F36" s="102">
        <f t="shared" ref="F36:F39" si="6">SUM(C36:E36)</f>
        <v>78</v>
      </c>
      <c r="G36" s="102">
        <v>143</v>
      </c>
      <c r="H36" s="129">
        <f t="shared" si="1"/>
        <v>0.54545454545454541</v>
      </c>
      <c r="I36" s="107"/>
      <c r="J36" s="107"/>
      <c r="K36" s="98"/>
      <c r="L36" s="103" t="s">
        <v>65</v>
      </c>
      <c r="M36" s="104">
        <v>77</v>
      </c>
      <c r="N36" s="114">
        <v>0</v>
      </c>
      <c r="O36" s="104">
        <v>1</v>
      </c>
      <c r="P36" s="104">
        <f>SUM(M36:O36)</f>
        <v>78</v>
      </c>
      <c r="Q36" s="105">
        <v>178</v>
      </c>
      <c r="R36" s="129">
        <f t="shared" si="2"/>
        <v>0.43820224719101125</v>
      </c>
    </row>
    <row r="37" spans="1:18" x14ac:dyDescent="0.25">
      <c r="A37" s="96"/>
      <c r="B37" s="198" t="s">
        <v>60</v>
      </c>
      <c r="C37" s="102">
        <v>24</v>
      </c>
      <c r="D37" s="102">
        <v>17</v>
      </c>
      <c r="E37" s="102"/>
      <c r="F37" s="102">
        <f t="shared" si="6"/>
        <v>41</v>
      </c>
      <c r="G37" s="102">
        <v>70</v>
      </c>
      <c r="H37" s="129">
        <f t="shared" si="1"/>
        <v>0.58571428571428574</v>
      </c>
      <c r="I37" s="107"/>
      <c r="J37" s="107"/>
      <c r="K37" s="98"/>
      <c r="L37" s="103" t="s">
        <v>66</v>
      </c>
      <c r="M37" s="104">
        <v>51</v>
      </c>
      <c r="N37" s="104">
        <v>1</v>
      </c>
      <c r="O37" s="104">
        <v>2</v>
      </c>
      <c r="P37" s="104">
        <f t="shared" ref="P37:P46" si="7">SUM(M37:O37)</f>
        <v>54</v>
      </c>
      <c r="Q37" s="105">
        <v>119</v>
      </c>
      <c r="R37" s="129">
        <f t="shared" si="2"/>
        <v>0.45378151260504201</v>
      </c>
    </row>
    <row r="38" spans="1:18" ht="15.75" thickBot="1" x14ac:dyDescent="0.3">
      <c r="A38" s="96"/>
      <c r="B38" s="198" t="s">
        <v>61</v>
      </c>
      <c r="C38" s="102">
        <v>0</v>
      </c>
      <c r="D38" s="102">
        <v>8</v>
      </c>
      <c r="E38" s="102"/>
      <c r="F38" s="102">
        <f t="shared" si="6"/>
        <v>8</v>
      </c>
      <c r="G38" s="102">
        <v>30</v>
      </c>
      <c r="H38" s="129">
        <f t="shared" si="1"/>
        <v>0.26666666666666666</v>
      </c>
      <c r="I38" s="107"/>
      <c r="J38" s="107"/>
      <c r="K38" s="98"/>
      <c r="L38" s="131" t="s">
        <v>67</v>
      </c>
      <c r="M38" s="120">
        <v>29</v>
      </c>
      <c r="N38" s="104">
        <v>0</v>
      </c>
      <c r="O38" s="120">
        <v>1</v>
      </c>
      <c r="P38" s="120">
        <f t="shared" si="7"/>
        <v>30</v>
      </c>
      <c r="Q38" s="122">
        <v>95</v>
      </c>
      <c r="R38" s="193">
        <f t="shared" si="2"/>
        <v>0.31578947368421051</v>
      </c>
    </row>
    <row r="39" spans="1:18" s="59" customFormat="1" ht="16.5" thickTop="1" thickBot="1" x14ac:dyDescent="0.3">
      <c r="A39" s="124"/>
      <c r="B39" s="200" t="s">
        <v>51</v>
      </c>
      <c r="C39" s="109">
        <f>SUM(C33:C38)</f>
        <v>213</v>
      </c>
      <c r="D39" s="109">
        <f>SUM(D33:D38)</f>
        <v>39</v>
      </c>
      <c r="E39" s="109">
        <v>0</v>
      </c>
      <c r="F39" s="109">
        <f t="shared" si="6"/>
        <v>252</v>
      </c>
      <c r="G39" s="109">
        <f>SUM(G33:G38)</f>
        <v>558</v>
      </c>
      <c r="H39" s="181">
        <f t="shared" si="1"/>
        <v>0.45161290322580644</v>
      </c>
      <c r="I39" s="110"/>
      <c r="J39" s="110"/>
      <c r="K39" s="110"/>
      <c r="L39" s="111" t="s">
        <v>51</v>
      </c>
      <c r="M39" s="112">
        <f>SUM(M33:M38)</f>
        <v>289</v>
      </c>
      <c r="N39" s="112">
        <v>1</v>
      </c>
      <c r="O39" s="112">
        <f>SUM(O36:O38)</f>
        <v>4</v>
      </c>
      <c r="P39" s="112">
        <f t="shared" si="7"/>
        <v>294</v>
      </c>
      <c r="Q39" s="125">
        <f>SUM(Q33:Q38)</f>
        <v>611</v>
      </c>
      <c r="R39" s="181">
        <f t="shared" si="2"/>
        <v>0.48117839607201307</v>
      </c>
    </row>
    <row r="40" spans="1:18" ht="15.75" thickTop="1" x14ac:dyDescent="0.25">
      <c r="A40" s="245" t="s">
        <v>19</v>
      </c>
      <c r="B40" s="197" t="s">
        <v>54</v>
      </c>
      <c r="C40" s="97">
        <v>1</v>
      </c>
      <c r="D40" s="97">
        <v>0</v>
      </c>
      <c r="E40" s="97"/>
      <c r="F40" s="97">
        <v>1</v>
      </c>
      <c r="G40" s="97">
        <v>6</v>
      </c>
      <c r="H40" s="134">
        <f t="shared" si="1"/>
        <v>0.16666666666666666</v>
      </c>
      <c r="I40" s="98"/>
      <c r="J40" s="98"/>
      <c r="K40" s="98"/>
      <c r="L40" s="113" t="s">
        <v>62</v>
      </c>
      <c r="M40" s="114">
        <v>5</v>
      </c>
      <c r="N40" s="114">
        <v>0</v>
      </c>
      <c r="O40" s="132"/>
      <c r="P40" s="114">
        <f t="shared" si="7"/>
        <v>5</v>
      </c>
      <c r="Q40" s="115">
        <v>22</v>
      </c>
      <c r="R40" s="134">
        <f t="shared" si="2"/>
        <v>0.22727272727272727</v>
      </c>
    </row>
    <row r="41" spans="1:18" x14ac:dyDescent="0.25">
      <c r="A41" s="245"/>
      <c r="B41" s="198" t="s">
        <v>55</v>
      </c>
      <c r="C41" s="102">
        <v>12</v>
      </c>
      <c r="D41" s="102">
        <v>1</v>
      </c>
      <c r="E41" s="102"/>
      <c r="F41" s="102">
        <f t="shared" ref="F41:F46" si="8">SUM(C41:E41)</f>
        <v>13</v>
      </c>
      <c r="G41" s="102">
        <v>24</v>
      </c>
      <c r="H41" s="129">
        <f t="shared" si="1"/>
        <v>0.54166666666666663</v>
      </c>
      <c r="I41" s="107"/>
      <c r="J41" s="107"/>
      <c r="K41" s="98"/>
      <c r="L41" s="103" t="s">
        <v>63</v>
      </c>
      <c r="M41" s="104">
        <v>7</v>
      </c>
      <c r="N41" s="104">
        <v>0</v>
      </c>
      <c r="O41" s="104"/>
      <c r="P41" s="104">
        <f t="shared" si="7"/>
        <v>7</v>
      </c>
      <c r="Q41" s="105">
        <v>11</v>
      </c>
      <c r="R41" s="129">
        <f t="shared" si="2"/>
        <v>0.63636363636363635</v>
      </c>
    </row>
    <row r="42" spans="1:18" x14ac:dyDescent="0.25">
      <c r="A42" s="96"/>
      <c r="B42" s="198" t="s">
        <v>56</v>
      </c>
      <c r="C42" s="102">
        <v>13</v>
      </c>
      <c r="D42" s="102">
        <v>5</v>
      </c>
      <c r="E42" s="102"/>
      <c r="F42" s="102">
        <f t="shared" si="8"/>
        <v>18</v>
      </c>
      <c r="G42" s="102">
        <v>47</v>
      </c>
      <c r="H42" s="129">
        <f t="shared" si="1"/>
        <v>0.38297872340425532</v>
      </c>
      <c r="I42" s="98"/>
      <c r="J42" s="98"/>
      <c r="K42" s="98"/>
      <c r="L42" s="103" t="s">
        <v>64</v>
      </c>
      <c r="M42" s="104">
        <v>7</v>
      </c>
      <c r="N42" s="104">
        <v>0</v>
      </c>
      <c r="O42" s="104"/>
      <c r="P42" s="104">
        <f t="shared" si="7"/>
        <v>7</v>
      </c>
      <c r="Q42" s="105">
        <v>11</v>
      </c>
      <c r="R42" s="129">
        <f t="shared" si="2"/>
        <v>0.63636363636363635</v>
      </c>
    </row>
    <row r="43" spans="1:18" x14ac:dyDescent="0.25">
      <c r="A43" s="96"/>
      <c r="B43" s="198" t="s">
        <v>57</v>
      </c>
      <c r="C43" s="102">
        <v>28</v>
      </c>
      <c r="D43" s="102">
        <v>16</v>
      </c>
      <c r="E43" s="102"/>
      <c r="F43" s="102">
        <f t="shared" si="8"/>
        <v>44</v>
      </c>
      <c r="G43" s="102">
        <v>87</v>
      </c>
      <c r="H43" s="129">
        <f t="shared" si="1"/>
        <v>0.50574712643678166</v>
      </c>
      <c r="I43" s="98"/>
      <c r="J43" s="98"/>
      <c r="K43" s="98"/>
      <c r="L43" s="103" t="s">
        <v>65</v>
      </c>
      <c r="M43" s="104">
        <v>8</v>
      </c>
      <c r="N43" s="114">
        <v>0</v>
      </c>
      <c r="O43" s="104"/>
      <c r="P43" s="104">
        <f t="shared" si="7"/>
        <v>8</v>
      </c>
      <c r="Q43" s="105">
        <v>19</v>
      </c>
      <c r="R43" s="129">
        <f t="shared" si="2"/>
        <v>0.42105263157894735</v>
      </c>
    </row>
    <row r="44" spans="1:18" x14ac:dyDescent="0.25">
      <c r="A44" s="96"/>
      <c r="B44" s="198" t="s">
        <v>60</v>
      </c>
      <c r="C44" s="102">
        <v>12</v>
      </c>
      <c r="D44" s="102">
        <v>14</v>
      </c>
      <c r="E44" s="102"/>
      <c r="F44" s="102">
        <f t="shared" si="8"/>
        <v>26</v>
      </c>
      <c r="G44" s="102">
        <v>50</v>
      </c>
      <c r="H44" s="129">
        <f t="shared" si="1"/>
        <v>0.52</v>
      </c>
      <c r="I44" s="98"/>
      <c r="J44" s="98"/>
      <c r="K44" s="98"/>
      <c r="L44" s="103" t="s">
        <v>66</v>
      </c>
      <c r="M44" s="104">
        <v>10</v>
      </c>
      <c r="N44" s="104">
        <v>1</v>
      </c>
      <c r="O44" s="133"/>
      <c r="P44" s="104">
        <f t="shared" si="7"/>
        <v>11</v>
      </c>
      <c r="Q44" s="105">
        <v>21</v>
      </c>
      <c r="R44" s="129">
        <f t="shared" si="2"/>
        <v>0.52380952380952384</v>
      </c>
    </row>
    <row r="45" spans="1:18" ht="15.75" thickBot="1" x14ac:dyDescent="0.3">
      <c r="A45" s="96"/>
      <c r="B45" s="198" t="s">
        <v>61</v>
      </c>
      <c r="C45" s="102">
        <v>1</v>
      </c>
      <c r="D45" s="102">
        <v>11</v>
      </c>
      <c r="E45" s="102"/>
      <c r="F45" s="102">
        <f t="shared" si="8"/>
        <v>12</v>
      </c>
      <c r="G45" s="102">
        <v>27</v>
      </c>
      <c r="H45" s="129">
        <f t="shared" si="1"/>
        <v>0.44444444444444442</v>
      </c>
      <c r="I45" s="107"/>
      <c r="J45" s="107"/>
      <c r="K45" s="98"/>
      <c r="L45" s="113" t="s">
        <v>67</v>
      </c>
      <c r="M45" s="114">
        <v>10</v>
      </c>
      <c r="N45" s="114">
        <v>0</v>
      </c>
      <c r="O45" s="132"/>
      <c r="P45" s="114">
        <f t="shared" si="7"/>
        <v>10</v>
      </c>
      <c r="Q45" s="115">
        <v>17</v>
      </c>
      <c r="R45" s="123">
        <f t="shared" si="2"/>
        <v>0.58823529411764708</v>
      </c>
    </row>
    <row r="46" spans="1:18" s="59" customFormat="1" ht="16.5" thickTop="1" thickBot="1" x14ac:dyDescent="0.3">
      <c r="A46" s="124"/>
      <c r="B46" s="200" t="s">
        <v>51</v>
      </c>
      <c r="C46" s="109">
        <f>SUM(C40:C45)</f>
        <v>67</v>
      </c>
      <c r="D46" s="109">
        <f>SUM(D40:D45)</f>
        <v>47</v>
      </c>
      <c r="E46" s="109">
        <v>0</v>
      </c>
      <c r="F46" s="109">
        <f t="shared" si="8"/>
        <v>114</v>
      </c>
      <c r="G46" s="109">
        <f>SUM(G40:G45)</f>
        <v>241</v>
      </c>
      <c r="H46" s="181">
        <f t="shared" si="1"/>
        <v>0.47302904564315351</v>
      </c>
      <c r="I46" s="110"/>
      <c r="J46" s="110"/>
      <c r="K46" s="110"/>
      <c r="L46" s="111" t="s">
        <v>51</v>
      </c>
      <c r="M46" s="112">
        <f>SUM(M40:M45)</f>
        <v>47</v>
      </c>
      <c r="N46" s="112">
        <v>1</v>
      </c>
      <c r="O46" s="112">
        <v>0</v>
      </c>
      <c r="P46" s="112">
        <f t="shared" si="7"/>
        <v>48</v>
      </c>
      <c r="Q46" s="125">
        <f>SUM(Q40:Q45)</f>
        <v>101</v>
      </c>
      <c r="R46" s="181">
        <f t="shared" si="2"/>
        <v>0.47524752475247523</v>
      </c>
    </row>
    <row r="47" spans="1:18" s="59" customFormat="1" ht="15.75" thickTop="1" x14ac:dyDescent="0.25">
      <c r="A47" s="96" t="s">
        <v>20</v>
      </c>
      <c r="B47" s="197" t="s">
        <v>54</v>
      </c>
      <c r="C47" s="97">
        <v>1</v>
      </c>
      <c r="D47" s="97">
        <v>0</v>
      </c>
      <c r="E47" s="97"/>
      <c r="F47" s="97">
        <v>1</v>
      </c>
      <c r="G47" s="97">
        <v>17</v>
      </c>
      <c r="H47" s="134">
        <f t="shared" si="1"/>
        <v>5.8823529411764705E-2</v>
      </c>
      <c r="I47" s="98"/>
      <c r="J47" s="98"/>
      <c r="K47" s="110"/>
      <c r="L47" s="135"/>
      <c r="M47" s="136"/>
      <c r="N47" s="136"/>
      <c r="O47" s="136"/>
      <c r="P47" s="136"/>
      <c r="Q47" s="137"/>
      <c r="R47" s="134"/>
    </row>
    <row r="48" spans="1:18" s="59" customFormat="1" x14ac:dyDescent="0.25">
      <c r="A48" s="138"/>
      <c r="B48" s="198" t="s">
        <v>55</v>
      </c>
      <c r="C48" s="102">
        <v>13</v>
      </c>
      <c r="D48" s="102">
        <v>1</v>
      </c>
      <c r="E48" s="102"/>
      <c r="F48" s="102">
        <f>SUM(C48:E48)</f>
        <v>14</v>
      </c>
      <c r="G48" s="102">
        <v>42</v>
      </c>
      <c r="H48" s="129">
        <f t="shared" si="1"/>
        <v>0.33333333333333331</v>
      </c>
      <c r="I48" s="98"/>
      <c r="J48" s="98"/>
      <c r="K48" s="110"/>
      <c r="L48" s="135"/>
      <c r="M48" s="139"/>
      <c r="N48" s="139"/>
      <c r="O48" s="139"/>
      <c r="P48" s="139"/>
      <c r="Q48" s="137"/>
      <c r="R48" s="134"/>
    </row>
    <row r="49" spans="1:18" s="59" customFormat="1" x14ac:dyDescent="0.25">
      <c r="A49" s="138"/>
      <c r="B49" s="198" t="s">
        <v>56</v>
      </c>
      <c r="C49" s="102">
        <v>35</v>
      </c>
      <c r="D49" s="102">
        <v>8</v>
      </c>
      <c r="E49" s="102">
        <v>1</v>
      </c>
      <c r="F49" s="102">
        <f>SUM(C49:E49)</f>
        <v>44</v>
      </c>
      <c r="G49" s="102">
        <v>73</v>
      </c>
      <c r="H49" s="129">
        <f t="shared" si="1"/>
        <v>0.60273972602739723</v>
      </c>
      <c r="I49" s="98"/>
      <c r="J49" s="98"/>
      <c r="K49" s="110"/>
      <c r="L49" s="135"/>
      <c r="M49" s="139"/>
      <c r="N49" s="139"/>
      <c r="O49" s="139"/>
      <c r="P49" s="139"/>
      <c r="Q49" s="137"/>
      <c r="R49" s="134"/>
    </row>
    <row r="50" spans="1:18" s="59" customFormat="1" x14ac:dyDescent="0.25">
      <c r="A50" s="138"/>
      <c r="B50" s="198" t="s">
        <v>57</v>
      </c>
      <c r="C50" s="102">
        <v>11</v>
      </c>
      <c r="D50" s="102">
        <v>9</v>
      </c>
      <c r="E50" s="102"/>
      <c r="F50" s="102">
        <f>SUM(C50:E50)</f>
        <v>20</v>
      </c>
      <c r="G50" s="102">
        <v>45</v>
      </c>
      <c r="H50" s="129">
        <f t="shared" si="1"/>
        <v>0.44444444444444442</v>
      </c>
      <c r="I50" s="98"/>
      <c r="J50" s="98"/>
      <c r="K50" s="110"/>
      <c r="L50" s="135"/>
      <c r="M50" s="139"/>
      <c r="N50" s="139"/>
      <c r="O50" s="139"/>
      <c r="P50" s="139"/>
      <c r="Q50" s="137"/>
      <c r="R50" s="134"/>
    </row>
    <row r="51" spans="1:18" s="59" customFormat="1" x14ac:dyDescent="0.25">
      <c r="A51" s="138"/>
      <c r="B51" s="198" t="s">
        <v>60</v>
      </c>
      <c r="C51" s="102">
        <v>0</v>
      </c>
      <c r="D51" s="102">
        <v>2</v>
      </c>
      <c r="E51" s="102"/>
      <c r="F51" s="102">
        <v>2</v>
      </c>
      <c r="G51" s="102">
        <v>2</v>
      </c>
      <c r="H51" s="129">
        <f t="shared" si="1"/>
        <v>1</v>
      </c>
      <c r="I51" s="98"/>
      <c r="J51" s="98"/>
      <c r="K51" s="110"/>
      <c r="L51" s="103" t="s">
        <v>66</v>
      </c>
      <c r="M51" s="104">
        <v>1</v>
      </c>
      <c r="N51" s="133">
        <v>0</v>
      </c>
      <c r="O51" s="133">
        <v>0</v>
      </c>
      <c r="P51" s="133">
        <v>1</v>
      </c>
      <c r="Q51" s="105">
        <v>1</v>
      </c>
      <c r="R51" s="129">
        <f t="shared" si="2"/>
        <v>1</v>
      </c>
    </row>
    <row r="52" spans="1:18" s="59" customFormat="1" ht="15.75" thickBot="1" x14ac:dyDescent="0.3">
      <c r="A52" s="138"/>
      <c r="B52" s="197" t="s">
        <v>61</v>
      </c>
      <c r="C52" s="97">
        <v>0</v>
      </c>
      <c r="D52" s="97">
        <v>0</v>
      </c>
      <c r="E52" s="97"/>
      <c r="F52" s="97">
        <v>0</v>
      </c>
      <c r="G52" s="97">
        <v>1</v>
      </c>
      <c r="H52" s="134">
        <f t="shared" si="1"/>
        <v>0</v>
      </c>
      <c r="I52" s="98"/>
      <c r="J52" s="98"/>
      <c r="K52" s="110"/>
      <c r="L52" s="135"/>
      <c r="M52" s="140"/>
      <c r="N52" s="140"/>
      <c r="O52" s="140"/>
      <c r="P52" s="140"/>
      <c r="Q52" s="137"/>
      <c r="R52" s="134"/>
    </row>
    <row r="53" spans="1:18" s="59" customFormat="1" ht="16.5" thickTop="1" thickBot="1" x14ac:dyDescent="0.3">
      <c r="A53" s="124"/>
      <c r="B53" s="203" t="s">
        <v>51</v>
      </c>
      <c r="C53" s="141">
        <f>SUM(C47:C52)</f>
        <v>60</v>
      </c>
      <c r="D53" s="141">
        <f>SUM(D47:D52)</f>
        <v>20</v>
      </c>
      <c r="E53" s="141">
        <v>1</v>
      </c>
      <c r="F53" s="141">
        <f>SUM(F47:F52)</f>
        <v>81</v>
      </c>
      <c r="G53" s="141">
        <f>SUM(G47:G52)</f>
        <v>180</v>
      </c>
      <c r="H53" s="184">
        <f t="shared" si="1"/>
        <v>0.45</v>
      </c>
      <c r="I53" s="110"/>
      <c r="J53" s="110"/>
      <c r="K53" s="110"/>
      <c r="L53" s="142" t="s">
        <v>51</v>
      </c>
      <c r="M53" s="143">
        <f>SUM(M47:M52)</f>
        <v>1</v>
      </c>
      <c r="N53" s="143">
        <v>0</v>
      </c>
      <c r="O53" s="143">
        <v>0</v>
      </c>
      <c r="P53" s="143">
        <v>1</v>
      </c>
      <c r="Q53" s="144">
        <f>SUM(Q50:Q52)</f>
        <v>1</v>
      </c>
      <c r="R53" s="184">
        <f t="shared" si="2"/>
        <v>1</v>
      </c>
    </row>
    <row r="54" spans="1:18" ht="15.75" thickTop="1" x14ac:dyDescent="0.25">
      <c r="A54" s="246" t="s">
        <v>21</v>
      </c>
      <c r="B54" s="204" t="s">
        <v>54</v>
      </c>
      <c r="C54" s="145">
        <v>2</v>
      </c>
      <c r="D54" s="145">
        <v>0</v>
      </c>
      <c r="E54" s="145"/>
      <c r="F54" s="145">
        <v>2</v>
      </c>
      <c r="G54" s="145">
        <v>3</v>
      </c>
      <c r="H54" s="185">
        <f t="shared" si="1"/>
        <v>0.66666666666666663</v>
      </c>
      <c r="I54" s="98"/>
      <c r="J54" s="98"/>
      <c r="K54" s="98"/>
      <c r="L54" s="146" t="s">
        <v>62</v>
      </c>
      <c r="M54" s="147">
        <v>4</v>
      </c>
      <c r="N54" s="147">
        <v>0</v>
      </c>
      <c r="O54" s="147"/>
      <c r="P54" s="147">
        <v>4</v>
      </c>
      <c r="Q54" s="148">
        <v>12</v>
      </c>
      <c r="R54" s="185">
        <f t="shared" si="2"/>
        <v>0.33333333333333331</v>
      </c>
    </row>
    <row r="55" spans="1:18" x14ac:dyDescent="0.25">
      <c r="A55" s="246"/>
      <c r="B55" s="198" t="s">
        <v>55</v>
      </c>
      <c r="C55" s="102">
        <v>12</v>
      </c>
      <c r="D55" s="102">
        <v>2</v>
      </c>
      <c r="E55" s="102">
        <v>1</v>
      </c>
      <c r="F55" s="102">
        <f>SUM(C55:E55)</f>
        <v>15</v>
      </c>
      <c r="G55" s="102">
        <v>39</v>
      </c>
      <c r="H55" s="129">
        <f t="shared" si="1"/>
        <v>0.38461538461538464</v>
      </c>
      <c r="I55" s="107"/>
      <c r="J55" s="107"/>
      <c r="K55" s="98"/>
      <c r="L55" s="103" t="s">
        <v>63</v>
      </c>
      <c r="M55" s="104">
        <v>12</v>
      </c>
      <c r="N55" s="104">
        <v>0</v>
      </c>
      <c r="O55" s="104"/>
      <c r="P55" s="104">
        <v>12</v>
      </c>
      <c r="Q55" s="105">
        <v>22</v>
      </c>
      <c r="R55" s="129">
        <f t="shared" si="2"/>
        <v>0.54545454545454541</v>
      </c>
    </row>
    <row r="56" spans="1:18" x14ac:dyDescent="0.25">
      <c r="A56" s="96"/>
      <c r="B56" s="198" t="s">
        <v>56</v>
      </c>
      <c r="C56" s="102">
        <v>13</v>
      </c>
      <c r="D56" s="102">
        <v>21</v>
      </c>
      <c r="E56" s="102"/>
      <c r="F56" s="102">
        <f t="shared" ref="F56:F60" si="9">SUM(C56:E56)</f>
        <v>34</v>
      </c>
      <c r="G56" s="102">
        <v>60</v>
      </c>
      <c r="H56" s="129">
        <f t="shared" si="1"/>
        <v>0.56666666666666665</v>
      </c>
      <c r="I56" s="98"/>
      <c r="J56" s="98"/>
      <c r="K56" s="98"/>
      <c r="L56" s="103" t="s">
        <v>64</v>
      </c>
      <c r="M56" s="104">
        <v>3</v>
      </c>
      <c r="N56" s="104">
        <v>0</v>
      </c>
      <c r="O56" s="104"/>
      <c r="P56" s="104">
        <v>3</v>
      </c>
      <c r="Q56" s="105">
        <v>13</v>
      </c>
      <c r="R56" s="129">
        <f t="shared" si="2"/>
        <v>0.23076923076923078</v>
      </c>
    </row>
    <row r="57" spans="1:18" x14ac:dyDescent="0.25">
      <c r="A57" s="96"/>
      <c r="B57" s="198" t="s">
        <v>57</v>
      </c>
      <c r="C57" s="102">
        <v>2</v>
      </c>
      <c r="D57" s="102">
        <v>8</v>
      </c>
      <c r="E57" s="102">
        <v>1</v>
      </c>
      <c r="F57" s="102">
        <f t="shared" si="9"/>
        <v>11</v>
      </c>
      <c r="G57" s="102">
        <v>19</v>
      </c>
      <c r="H57" s="129">
        <f t="shared" si="1"/>
        <v>0.57894736842105265</v>
      </c>
      <c r="I57" s="107"/>
      <c r="J57" s="107"/>
      <c r="K57" s="98"/>
      <c r="L57" s="103" t="s">
        <v>65</v>
      </c>
      <c r="M57" s="104">
        <v>4</v>
      </c>
      <c r="N57" s="104">
        <v>0</v>
      </c>
      <c r="O57" s="104"/>
      <c r="P57" s="104">
        <v>4</v>
      </c>
      <c r="Q57" s="105">
        <v>9</v>
      </c>
      <c r="R57" s="129">
        <f t="shared" si="2"/>
        <v>0.44444444444444442</v>
      </c>
    </row>
    <row r="58" spans="1:18" x14ac:dyDescent="0.25">
      <c r="A58" s="96"/>
      <c r="B58" s="198" t="s">
        <v>60</v>
      </c>
      <c r="C58" s="102">
        <v>0</v>
      </c>
      <c r="D58" s="102">
        <v>2</v>
      </c>
      <c r="E58" s="102"/>
      <c r="F58" s="102">
        <f t="shared" si="9"/>
        <v>2</v>
      </c>
      <c r="G58" s="102">
        <v>3</v>
      </c>
      <c r="H58" s="129">
        <f t="shared" si="1"/>
        <v>0.66666666666666663</v>
      </c>
      <c r="I58" s="107"/>
      <c r="J58" s="107"/>
      <c r="K58" s="98"/>
      <c r="L58" s="103" t="s">
        <v>66</v>
      </c>
      <c r="M58" s="104">
        <v>5</v>
      </c>
      <c r="N58" s="104">
        <v>0</v>
      </c>
      <c r="O58" s="104"/>
      <c r="P58" s="104">
        <v>5</v>
      </c>
      <c r="Q58" s="105">
        <v>15</v>
      </c>
      <c r="R58" s="129">
        <f t="shared" si="2"/>
        <v>0.33333333333333331</v>
      </c>
    </row>
    <row r="59" spans="1:18" ht="15.75" thickBot="1" x14ac:dyDescent="0.3">
      <c r="A59" s="96"/>
      <c r="B59" s="198" t="s">
        <v>61</v>
      </c>
      <c r="C59" s="102">
        <v>0</v>
      </c>
      <c r="D59" s="102">
        <v>0</v>
      </c>
      <c r="E59" s="102"/>
      <c r="F59" s="102">
        <f t="shared" si="9"/>
        <v>0</v>
      </c>
      <c r="G59" s="102">
        <v>1</v>
      </c>
      <c r="H59" s="129">
        <f t="shared" si="1"/>
        <v>0</v>
      </c>
      <c r="I59" s="107"/>
      <c r="J59" s="107"/>
      <c r="K59" s="98"/>
      <c r="L59" s="113" t="s">
        <v>67</v>
      </c>
      <c r="M59" s="149">
        <v>3</v>
      </c>
      <c r="N59" s="149">
        <v>0</v>
      </c>
      <c r="O59" s="150"/>
      <c r="P59" s="149">
        <v>3</v>
      </c>
      <c r="Q59" s="115">
        <v>7</v>
      </c>
      <c r="R59" s="123">
        <f t="shared" si="2"/>
        <v>0.42857142857142855</v>
      </c>
    </row>
    <row r="60" spans="1:18" s="59" customFormat="1" ht="16.5" thickTop="1" thickBot="1" x14ac:dyDescent="0.3">
      <c r="A60" s="124"/>
      <c r="B60" s="200" t="s">
        <v>51</v>
      </c>
      <c r="C60" s="109">
        <f>SUM(C54:C59)</f>
        <v>29</v>
      </c>
      <c r="D60" s="109">
        <f>SUM(D54:D59)</f>
        <v>33</v>
      </c>
      <c r="E60" s="109">
        <v>2</v>
      </c>
      <c r="F60" s="109">
        <f t="shared" si="9"/>
        <v>64</v>
      </c>
      <c r="G60" s="109">
        <f>SUM(G54:G59)</f>
        <v>125</v>
      </c>
      <c r="H60" s="181">
        <f t="shared" si="1"/>
        <v>0.51200000000000001</v>
      </c>
      <c r="I60" s="110"/>
      <c r="J60" s="110"/>
      <c r="K60" s="110"/>
      <c r="L60" s="111" t="s">
        <v>51</v>
      </c>
      <c r="M60" s="112">
        <f>SUM(M54:M59)</f>
        <v>31</v>
      </c>
      <c r="N60" s="112">
        <v>0</v>
      </c>
      <c r="O60" s="112">
        <v>0</v>
      </c>
      <c r="P60" s="112">
        <v>31</v>
      </c>
      <c r="Q60" s="125">
        <f>SUM(Q54:Q59)</f>
        <v>78</v>
      </c>
      <c r="R60" s="181">
        <f t="shared" si="2"/>
        <v>0.39743589743589741</v>
      </c>
    </row>
    <row r="61" spans="1:18" ht="15.75" thickTop="1" x14ac:dyDescent="0.25">
      <c r="A61" s="96" t="s">
        <v>22</v>
      </c>
      <c r="B61" s="205" t="s">
        <v>54</v>
      </c>
      <c r="C61" s="151">
        <v>0</v>
      </c>
      <c r="D61" s="151">
        <v>0</v>
      </c>
      <c r="E61" s="151">
        <v>0</v>
      </c>
      <c r="F61" s="151"/>
      <c r="G61" s="151"/>
      <c r="H61" s="183"/>
      <c r="I61" s="98"/>
      <c r="J61" s="98"/>
      <c r="K61" s="98"/>
      <c r="L61" s="113" t="s">
        <v>62</v>
      </c>
      <c r="M61" s="114">
        <v>2</v>
      </c>
      <c r="N61" s="147">
        <v>0</v>
      </c>
      <c r="O61" s="114"/>
      <c r="P61" s="114">
        <v>1</v>
      </c>
      <c r="Q61" s="115">
        <v>12</v>
      </c>
      <c r="R61" s="134">
        <f t="shared" si="2"/>
        <v>8.3333333333333329E-2</v>
      </c>
    </row>
    <row r="62" spans="1:18" x14ac:dyDescent="0.25">
      <c r="A62" s="96"/>
      <c r="B62" s="198" t="s">
        <v>55</v>
      </c>
      <c r="C62" s="102">
        <v>2</v>
      </c>
      <c r="D62" s="102">
        <v>4</v>
      </c>
      <c r="E62" s="102"/>
      <c r="F62" s="102">
        <f>SUM(C62:E62)</f>
        <v>6</v>
      </c>
      <c r="G62" s="102">
        <v>12</v>
      </c>
      <c r="H62" s="129">
        <f t="shared" si="1"/>
        <v>0.5</v>
      </c>
      <c r="I62" s="98"/>
      <c r="J62" s="98"/>
      <c r="K62" s="98"/>
      <c r="L62" s="103" t="s">
        <v>63</v>
      </c>
      <c r="M62" s="104">
        <v>21</v>
      </c>
      <c r="N62" s="104">
        <v>0</v>
      </c>
      <c r="O62" s="104"/>
      <c r="P62" s="104">
        <v>21</v>
      </c>
      <c r="Q62" s="105">
        <v>66</v>
      </c>
      <c r="R62" s="129">
        <f t="shared" si="2"/>
        <v>0.31818181818181818</v>
      </c>
    </row>
    <row r="63" spans="1:18" x14ac:dyDescent="0.25">
      <c r="A63" s="96"/>
      <c r="B63" s="198" t="s">
        <v>56</v>
      </c>
      <c r="C63" s="102">
        <v>5</v>
      </c>
      <c r="D63" s="102">
        <v>0</v>
      </c>
      <c r="E63" s="102"/>
      <c r="F63" s="102">
        <v>5</v>
      </c>
      <c r="G63" s="102">
        <v>21</v>
      </c>
      <c r="H63" s="129">
        <f t="shared" si="1"/>
        <v>0.23809523809523808</v>
      </c>
      <c r="I63" s="107"/>
      <c r="J63" s="107"/>
      <c r="K63" s="98"/>
      <c r="L63" s="103" t="s">
        <v>64</v>
      </c>
      <c r="M63" s="104">
        <v>14</v>
      </c>
      <c r="N63" s="104">
        <v>0</v>
      </c>
      <c r="O63" s="104"/>
      <c r="P63" s="104">
        <v>14</v>
      </c>
      <c r="Q63" s="105">
        <v>42</v>
      </c>
      <c r="R63" s="129">
        <f t="shared" si="2"/>
        <v>0.33333333333333331</v>
      </c>
    </row>
    <row r="64" spans="1:18" x14ac:dyDescent="0.25">
      <c r="A64" s="96"/>
      <c r="B64" s="198" t="s">
        <v>57</v>
      </c>
      <c r="C64" s="102">
        <v>4</v>
      </c>
      <c r="D64" s="102">
        <v>7</v>
      </c>
      <c r="E64" s="102">
        <v>2</v>
      </c>
      <c r="F64" s="102">
        <f>SUM(C64:E64)</f>
        <v>13</v>
      </c>
      <c r="G64" s="102">
        <v>35</v>
      </c>
      <c r="H64" s="129">
        <f t="shared" si="1"/>
        <v>0.37142857142857144</v>
      </c>
      <c r="I64" s="107"/>
      <c r="J64" s="107"/>
      <c r="K64" s="98"/>
      <c r="L64" s="103" t="s">
        <v>65</v>
      </c>
      <c r="M64" s="104">
        <v>18</v>
      </c>
      <c r="N64" s="104">
        <v>0</v>
      </c>
      <c r="O64" s="104"/>
      <c r="P64" s="104">
        <v>18</v>
      </c>
      <c r="Q64" s="105">
        <v>65</v>
      </c>
      <c r="R64" s="129">
        <f t="shared" si="2"/>
        <v>0.27692307692307694</v>
      </c>
    </row>
    <row r="65" spans="1:18" x14ac:dyDescent="0.25">
      <c r="A65" s="96"/>
      <c r="B65" s="198" t="s">
        <v>60</v>
      </c>
      <c r="C65" s="102">
        <v>1</v>
      </c>
      <c r="D65" s="102">
        <v>2</v>
      </c>
      <c r="E65" s="102"/>
      <c r="F65" s="102">
        <v>3</v>
      </c>
      <c r="G65" s="102">
        <v>28</v>
      </c>
      <c r="H65" s="129">
        <f t="shared" si="1"/>
        <v>0.10714285714285714</v>
      </c>
      <c r="I65" s="107"/>
      <c r="J65" s="107"/>
      <c r="K65" s="98"/>
      <c r="L65" s="103" t="s">
        <v>66</v>
      </c>
      <c r="M65" s="104">
        <v>11</v>
      </c>
      <c r="N65" s="104">
        <v>1</v>
      </c>
      <c r="O65" s="104"/>
      <c r="P65" s="104">
        <v>12</v>
      </c>
      <c r="Q65" s="105">
        <v>50</v>
      </c>
      <c r="R65" s="129">
        <f t="shared" si="2"/>
        <v>0.24</v>
      </c>
    </row>
    <row r="66" spans="1:18" s="59" customFormat="1" ht="15.75" thickBot="1" x14ac:dyDescent="0.3">
      <c r="A66" s="138"/>
      <c r="B66" s="198" t="s">
        <v>61</v>
      </c>
      <c r="C66" s="102">
        <v>0</v>
      </c>
      <c r="D66" s="102">
        <v>2</v>
      </c>
      <c r="E66" s="102"/>
      <c r="F66" s="102">
        <v>2</v>
      </c>
      <c r="G66" s="102">
        <v>6</v>
      </c>
      <c r="H66" s="154">
        <f>F66/G66</f>
        <v>0.33333333333333331</v>
      </c>
      <c r="I66" s="152"/>
      <c r="J66" s="152"/>
      <c r="K66" s="152"/>
      <c r="L66" s="113" t="s">
        <v>67</v>
      </c>
      <c r="M66" s="114">
        <v>9</v>
      </c>
      <c r="N66" s="114">
        <v>0</v>
      </c>
      <c r="O66" s="114"/>
      <c r="P66" s="114">
        <v>9</v>
      </c>
      <c r="Q66" s="115">
        <v>72</v>
      </c>
      <c r="R66" s="194">
        <f t="shared" si="2"/>
        <v>0.125</v>
      </c>
    </row>
    <row r="67" spans="1:18" ht="16.5" thickTop="1" thickBot="1" x14ac:dyDescent="0.3">
      <c r="A67" s="153"/>
      <c r="B67" s="200" t="s">
        <v>51</v>
      </c>
      <c r="C67" s="109">
        <f>SUM(C61:C66)</f>
        <v>12</v>
      </c>
      <c r="D67" s="109">
        <f>SUM(D61:D66)</f>
        <v>15</v>
      </c>
      <c r="E67" s="109">
        <v>2</v>
      </c>
      <c r="F67" s="109">
        <f>SUM(C67:E67)</f>
        <v>29</v>
      </c>
      <c r="G67" s="109">
        <f>SUM(G62:G66)</f>
        <v>102</v>
      </c>
      <c r="H67" s="181">
        <f t="shared" si="1"/>
        <v>0.28431372549019607</v>
      </c>
      <c r="I67" s="110"/>
      <c r="J67" s="110"/>
      <c r="K67" s="110"/>
      <c r="L67" s="111" t="s">
        <v>51</v>
      </c>
      <c r="M67" s="112">
        <f>SUM(M61:M66)</f>
        <v>75</v>
      </c>
      <c r="N67" s="112">
        <v>1</v>
      </c>
      <c r="O67" s="112">
        <v>0</v>
      </c>
      <c r="P67" s="112">
        <v>76</v>
      </c>
      <c r="Q67" s="125">
        <f>SUM(Q61:Q66)</f>
        <v>307</v>
      </c>
      <c r="R67" s="181">
        <f t="shared" si="2"/>
        <v>0.24755700325732899</v>
      </c>
    </row>
    <row r="68" spans="1:18" ht="15.75" thickTop="1" x14ac:dyDescent="0.25">
      <c r="A68" s="96" t="s">
        <v>23</v>
      </c>
      <c r="B68" s="197" t="s">
        <v>54</v>
      </c>
      <c r="C68" s="97">
        <v>0</v>
      </c>
      <c r="D68" s="97">
        <v>0</v>
      </c>
      <c r="E68" s="97"/>
      <c r="F68" s="97">
        <v>0</v>
      </c>
      <c r="G68" s="97">
        <v>3</v>
      </c>
      <c r="H68" s="154">
        <f t="shared" si="1"/>
        <v>0</v>
      </c>
      <c r="I68" s="155"/>
      <c r="J68" s="155"/>
      <c r="K68" s="156"/>
      <c r="L68" s="113" t="s">
        <v>62</v>
      </c>
      <c r="M68" s="114">
        <v>5</v>
      </c>
      <c r="N68" s="147">
        <v>0</v>
      </c>
      <c r="O68" s="114"/>
      <c r="P68" s="114">
        <v>5</v>
      </c>
      <c r="Q68" s="115">
        <v>17</v>
      </c>
      <c r="R68" s="154">
        <f t="shared" si="2"/>
        <v>0.29411764705882354</v>
      </c>
    </row>
    <row r="69" spans="1:18" x14ac:dyDescent="0.25">
      <c r="A69" s="96"/>
      <c r="B69" s="198" t="s">
        <v>55</v>
      </c>
      <c r="C69" s="102">
        <v>8</v>
      </c>
      <c r="D69" s="102">
        <v>0</v>
      </c>
      <c r="E69" s="102"/>
      <c r="F69" s="102">
        <v>8</v>
      </c>
      <c r="G69" s="102">
        <v>33</v>
      </c>
      <c r="H69" s="186">
        <f t="shared" si="1"/>
        <v>0.24242424242424243</v>
      </c>
      <c r="I69" s="155"/>
      <c r="J69" s="155"/>
      <c r="K69" s="156"/>
      <c r="L69" s="103" t="s">
        <v>63</v>
      </c>
      <c r="M69" s="104">
        <v>30</v>
      </c>
      <c r="N69" s="104">
        <v>0</v>
      </c>
      <c r="O69" s="104"/>
      <c r="P69" s="104">
        <v>30</v>
      </c>
      <c r="Q69" s="105">
        <v>76</v>
      </c>
      <c r="R69" s="186">
        <f t="shared" si="2"/>
        <v>0.39473684210526316</v>
      </c>
    </row>
    <row r="70" spans="1:18" x14ac:dyDescent="0.25">
      <c r="A70" s="96"/>
      <c r="B70" s="198" t="s">
        <v>56</v>
      </c>
      <c r="C70" s="102">
        <v>16</v>
      </c>
      <c r="D70" s="102">
        <v>6</v>
      </c>
      <c r="E70" s="102"/>
      <c r="F70" s="102">
        <f>SUM(C70:E70)</f>
        <v>22</v>
      </c>
      <c r="G70" s="102">
        <v>76</v>
      </c>
      <c r="H70" s="186">
        <f t="shared" si="1"/>
        <v>0.28947368421052633</v>
      </c>
      <c r="I70" s="156"/>
      <c r="J70" s="156"/>
      <c r="K70" s="156"/>
      <c r="L70" s="103" t="s">
        <v>64</v>
      </c>
      <c r="M70" s="104">
        <v>33</v>
      </c>
      <c r="N70" s="104">
        <v>0</v>
      </c>
      <c r="O70" s="104"/>
      <c r="P70" s="104">
        <v>33</v>
      </c>
      <c r="Q70" s="105">
        <v>90</v>
      </c>
      <c r="R70" s="186">
        <f t="shared" si="2"/>
        <v>0.36666666666666664</v>
      </c>
    </row>
    <row r="71" spans="1:18" x14ac:dyDescent="0.25">
      <c r="A71" s="96"/>
      <c r="B71" s="198" t="s">
        <v>57</v>
      </c>
      <c r="C71" s="102">
        <v>16</v>
      </c>
      <c r="D71" s="102">
        <v>6</v>
      </c>
      <c r="E71" s="102"/>
      <c r="F71" s="102">
        <f t="shared" ref="F71:F74" si="10">SUM(C71:E71)</f>
        <v>22</v>
      </c>
      <c r="G71" s="102">
        <v>63</v>
      </c>
      <c r="H71" s="186">
        <f t="shared" ref="H71:H134" si="11">F71/G71</f>
        <v>0.34920634920634919</v>
      </c>
      <c r="I71" s="155"/>
      <c r="J71" s="155"/>
      <c r="K71" s="156"/>
      <c r="L71" s="103" t="s">
        <v>65</v>
      </c>
      <c r="M71" s="104">
        <v>41</v>
      </c>
      <c r="N71" s="104">
        <v>0</v>
      </c>
      <c r="O71" s="104"/>
      <c r="P71" s="104">
        <v>41</v>
      </c>
      <c r="Q71" s="105">
        <v>79</v>
      </c>
      <c r="R71" s="186">
        <f t="shared" si="2"/>
        <v>0.51898734177215189</v>
      </c>
    </row>
    <row r="72" spans="1:18" x14ac:dyDescent="0.25">
      <c r="A72" s="96"/>
      <c r="B72" s="198" t="s">
        <v>60</v>
      </c>
      <c r="C72" s="102">
        <v>7</v>
      </c>
      <c r="D72" s="102">
        <v>3</v>
      </c>
      <c r="E72" s="102"/>
      <c r="F72" s="102">
        <f t="shared" si="10"/>
        <v>10</v>
      </c>
      <c r="G72" s="102">
        <v>31</v>
      </c>
      <c r="H72" s="186">
        <f t="shared" si="11"/>
        <v>0.32258064516129031</v>
      </c>
      <c r="I72" s="156"/>
      <c r="J72" s="156"/>
      <c r="K72" s="156"/>
      <c r="L72" s="103" t="s">
        <v>66</v>
      </c>
      <c r="M72" s="104">
        <v>26</v>
      </c>
      <c r="N72" s="104">
        <v>1</v>
      </c>
      <c r="O72" s="104"/>
      <c r="P72" s="104">
        <v>27</v>
      </c>
      <c r="Q72" s="105">
        <v>69</v>
      </c>
      <c r="R72" s="186">
        <f t="shared" ref="R72:R135" si="12">P72/Q72</f>
        <v>0.39130434782608697</v>
      </c>
    </row>
    <row r="73" spans="1:18" ht="15.75" thickBot="1" x14ac:dyDescent="0.3">
      <c r="A73" s="96"/>
      <c r="B73" s="198" t="s">
        <v>61</v>
      </c>
      <c r="C73" s="102">
        <v>1</v>
      </c>
      <c r="D73" s="102">
        <v>6</v>
      </c>
      <c r="E73" s="102">
        <v>1</v>
      </c>
      <c r="F73" s="102">
        <f t="shared" si="10"/>
        <v>8</v>
      </c>
      <c r="G73" s="102">
        <v>12</v>
      </c>
      <c r="H73" s="186">
        <f t="shared" si="11"/>
        <v>0.66666666666666663</v>
      </c>
      <c r="I73" s="155"/>
      <c r="J73" s="155"/>
      <c r="K73" s="156"/>
      <c r="L73" s="113" t="s">
        <v>67</v>
      </c>
      <c r="M73" s="114">
        <v>9</v>
      </c>
      <c r="N73" s="114">
        <v>0</v>
      </c>
      <c r="O73" s="114"/>
      <c r="P73" s="114">
        <v>9</v>
      </c>
      <c r="Q73" s="115">
        <v>32</v>
      </c>
      <c r="R73" s="195">
        <f t="shared" si="12"/>
        <v>0.28125</v>
      </c>
    </row>
    <row r="74" spans="1:18" ht="16.5" thickTop="1" thickBot="1" x14ac:dyDescent="0.3">
      <c r="A74" s="124"/>
      <c r="B74" s="200" t="s">
        <v>51</v>
      </c>
      <c r="C74" s="109">
        <f>SUM(C68:C73)</f>
        <v>48</v>
      </c>
      <c r="D74" s="109">
        <f>SUM(D68:D73)</f>
        <v>21</v>
      </c>
      <c r="E74" s="109">
        <v>1</v>
      </c>
      <c r="F74" s="109">
        <f t="shared" si="10"/>
        <v>70</v>
      </c>
      <c r="G74" s="109">
        <f>SUM(G68:G73)</f>
        <v>218</v>
      </c>
      <c r="H74" s="181">
        <f t="shared" si="11"/>
        <v>0.32110091743119268</v>
      </c>
      <c r="I74" s="110"/>
      <c r="J74" s="110"/>
      <c r="K74" s="157"/>
      <c r="L74" s="111" t="s">
        <v>51</v>
      </c>
      <c r="M74" s="112">
        <f>SUM(M68:M73)</f>
        <v>144</v>
      </c>
      <c r="N74" s="112">
        <v>1</v>
      </c>
      <c r="O74" s="112">
        <v>0</v>
      </c>
      <c r="P74" s="112">
        <f>SUM(P68:P73)</f>
        <v>145</v>
      </c>
      <c r="Q74" s="125">
        <f>SUM(Q68:Q73)</f>
        <v>363</v>
      </c>
      <c r="R74" s="181">
        <f t="shared" si="12"/>
        <v>0.39944903581267216</v>
      </c>
    </row>
    <row r="75" spans="1:18" ht="15.75" thickTop="1" x14ac:dyDescent="0.25">
      <c r="A75" s="244" t="s">
        <v>24</v>
      </c>
      <c r="B75" s="197" t="s">
        <v>54</v>
      </c>
      <c r="C75" s="97">
        <v>0</v>
      </c>
      <c r="D75" s="97">
        <v>0</v>
      </c>
      <c r="E75" s="97"/>
      <c r="F75" s="97">
        <v>0</v>
      </c>
      <c r="G75" s="97">
        <v>2</v>
      </c>
      <c r="H75" s="134">
        <f t="shared" si="11"/>
        <v>0</v>
      </c>
      <c r="I75" s="107"/>
      <c r="J75" s="107"/>
      <c r="K75" s="98"/>
      <c r="L75" s="113" t="s">
        <v>62</v>
      </c>
      <c r="M75" s="114">
        <v>6</v>
      </c>
      <c r="N75" s="147">
        <v>0</v>
      </c>
      <c r="O75" s="114"/>
      <c r="P75" s="114">
        <v>6</v>
      </c>
      <c r="Q75" s="115">
        <v>17</v>
      </c>
      <c r="R75" s="134">
        <f t="shared" si="12"/>
        <v>0.35294117647058826</v>
      </c>
    </row>
    <row r="76" spans="1:18" x14ac:dyDescent="0.25">
      <c r="A76" s="245"/>
      <c r="B76" s="198" t="s">
        <v>55</v>
      </c>
      <c r="C76" s="102">
        <v>2</v>
      </c>
      <c r="D76" s="102">
        <v>0</v>
      </c>
      <c r="E76" s="102"/>
      <c r="F76" s="102">
        <v>2</v>
      </c>
      <c r="G76" s="102">
        <v>25</v>
      </c>
      <c r="H76" s="129">
        <f t="shared" si="11"/>
        <v>0.08</v>
      </c>
      <c r="I76" s="98"/>
      <c r="J76" s="98"/>
      <c r="K76" s="98"/>
      <c r="L76" s="103" t="s">
        <v>63</v>
      </c>
      <c r="M76" s="104">
        <v>11</v>
      </c>
      <c r="N76" s="104">
        <v>0</v>
      </c>
      <c r="O76" s="104"/>
      <c r="P76" s="104">
        <v>11</v>
      </c>
      <c r="Q76" s="105">
        <v>33</v>
      </c>
      <c r="R76" s="129">
        <f t="shared" si="12"/>
        <v>0.33333333333333331</v>
      </c>
    </row>
    <row r="77" spans="1:18" x14ac:dyDescent="0.25">
      <c r="A77" s="96"/>
      <c r="B77" s="198" t="s">
        <v>56</v>
      </c>
      <c r="C77" s="102">
        <v>5</v>
      </c>
      <c r="D77" s="102">
        <v>1</v>
      </c>
      <c r="E77" s="102"/>
      <c r="F77" s="102">
        <v>6</v>
      </c>
      <c r="G77" s="102">
        <v>24</v>
      </c>
      <c r="H77" s="129">
        <f t="shared" si="11"/>
        <v>0.25</v>
      </c>
      <c r="I77" s="98"/>
      <c r="J77" s="98"/>
      <c r="K77" s="98"/>
      <c r="L77" s="103" t="s">
        <v>64</v>
      </c>
      <c r="M77" s="104">
        <v>22</v>
      </c>
      <c r="N77" s="104">
        <v>0</v>
      </c>
      <c r="O77" s="104"/>
      <c r="P77" s="104">
        <v>22</v>
      </c>
      <c r="Q77" s="105">
        <v>83</v>
      </c>
      <c r="R77" s="129">
        <f t="shared" si="12"/>
        <v>0.26506024096385544</v>
      </c>
    </row>
    <row r="78" spans="1:18" x14ac:dyDescent="0.25">
      <c r="A78" s="96"/>
      <c r="B78" s="198" t="s">
        <v>57</v>
      </c>
      <c r="C78" s="102">
        <v>8</v>
      </c>
      <c r="D78" s="102">
        <v>1</v>
      </c>
      <c r="E78" s="102"/>
      <c r="F78" s="102">
        <v>9</v>
      </c>
      <c r="G78" s="102">
        <v>19</v>
      </c>
      <c r="H78" s="129">
        <f t="shared" si="11"/>
        <v>0.47368421052631576</v>
      </c>
      <c r="I78" s="98"/>
      <c r="J78" s="98"/>
      <c r="K78" s="98"/>
      <c r="L78" s="103" t="s">
        <v>65</v>
      </c>
      <c r="M78" s="104">
        <v>20</v>
      </c>
      <c r="N78" s="104">
        <v>0</v>
      </c>
      <c r="O78" s="104"/>
      <c r="P78" s="104">
        <v>20</v>
      </c>
      <c r="Q78" s="105">
        <v>87</v>
      </c>
      <c r="R78" s="129">
        <f t="shared" si="12"/>
        <v>0.22988505747126436</v>
      </c>
    </row>
    <row r="79" spans="1:18" x14ac:dyDescent="0.25">
      <c r="A79" s="96"/>
      <c r="B79" s="198" t="s">
        <v>60</v>
      </c>
      <c r="C79" s="102">
        <v>0</v>
      </c>
      <c r="D79" s="102">
        <v>1</v>
      </c>
      <c r="E79" s="102"/>
      <c r="F79" s="102">
        <v>1</v>
      </c>
      <c r="G79" s="102">
        <v>6</v>
      </c>
      <c r="H79" s="129">
        <f t="shared" si="11"/>
        <v>0.16666666666666666</v>
      </c>
      <c r="I79" s="98"/>
      <c r="J79" s="98"/>
      <c r="K79" s="98"/>
      <c r="L79" s="103" t="s">
        <v>66</v>
      </c>
      <c r="M79" s="104">
        <v>8</v>
      </c>
      <c r="N79" s="104">
        <v>0</v>
      </c>
      <c r="O79" s="104">
        <v>2</v>
      </c>
      <c r="P79" s="104">
        <v>10</v>
      </c>
      <c r="Q79" s="105">
        <v>41</v>
      </c>
      <c r="R79" s="129">
        <f t="shared" si="12"/>
        <v>0.24390243902439024</v>
      </c>
    </row>
    <row r="80" spans="1:18" s="59" customFormat="1" ht="15.75" thickBot="1" x14ac:dyDescent="0.3">
      <c r="A80" s="138"/>
      <c r="B80" s="198" t="s">
        <v>61</v>
      </c>
      <c r="C80" s="158">
        <v>0</v>
      </c>
      <c r="D80" s="158">
        <v>1</v>
      </c>
      <c r="E80" s="159"/>
      <c r="F80" s="158">
        <v>1</v>
      </c>
      <c r="G80" s="158">
        <v>1</v>
      </c>
      <c r="H80" s="187">
        <f t="shared" si="11"/>
        <v>1</v>
      </c>
      <c r="I80" s="152"/>
      <c r="J80" s="152"/>
      <c r="K80" s="152"/>
      <c r="L80" s="113" t="s">
        <v>67</v>
      </c>
      <c r="M80" s="114">
        <v>5</v>
      </c>
      <c r="N80" s="114">
        <v>0</v>
      </c>
      <c r="O80" s="114"/>
      <c r="P80" s="114">
        <v>5</v>
      </c>
      <c r="Q80" s="115">
        <v>22</v>
      </c>
      <c r="R80" s="154">
        <f>P80/Q80</f>
        <v>0.22727272727272727</v>
      </c>
    </row>
    <row r="81" spans="1:18" ht="16.5" thickTop="1" thickBot="1" x14ac:dyDescent="0.3">
      <c r="A81" s="153"/>
      <c r="B81" s="200" t="s">
        <v>51</v>
      </c>
      <c r="C81" s="109">
        <f>SUM(C75:C80)</f>
        <v>15</v>
      </c>
      <c r="D81" s="109">
        <f>SUM(D75:D80)</f>
        <v>4</v>
      </c>
      <c r="E81" s="109"/>
      <c r="F81" s="109">
        <f>SUM(F75:F80)</f>
        <v>19</v>
      </c>
      <c r="G81" s="109">
        <f>SUM(G75:G80)</f>
        <v>77</v>
      </c>
      <c r="H81" s="181">
        <f t="shared" si="11"/>
        <v>0.24675324675324675</v>
      </c>
      <c r="I81" s="110"/>
      <c r="J81" s="110"/>
      <c r="K81" s="110"/>
      <c r="L81" s="111" t="s">
        <v>51</v>
      </c>
      <c r="M81" s="112">
        <f>SUM(M75:M80)</f>
        <v>72</v>
      </c>
      <c r="N81" s="112">
        <v>0</v>
      </c>
      <c r="O81" s="112">
        <v>2</v>
      </c>
      <c r="P81" s="112">
        <f>SUM(P75:P80)</f>
        <v>74</v>
      </c>
      <c r="Q81" s="125">
        <f>SUM(Q75:Q80)</f>
        <v>283</v>
      </c>
      <c r="R81" s="181">
        <f t="shared" si="12"/>
        <v>0.26148409893992935</v>
      </c>
    </row>
    <row r="82" spans="1:18" ht="15.75" thickTop="1" x14ac:dyDescent="0.25">
      <c r="A82" s="245" t="s">
        <v>25</v>
      </c>
      <c r="B82" s="197" t="s">
        <v>54</v>
      </c>
      <c r="C82" s="97">
        <v>1</v>
      </c>
      <c r="D82" s="97">
        <v>1</v>
      </c>
      <c r="E82" s="97"/>
      <c r="F82" s="97">
        <f t="shared" ref="F82:F87" si="13">SUM(C82:E82)</f>
        <v>2</v>
      </c>
      <c r="G82" s="97">
        <v>13</v>
      </c>
      <c r="H82" s="134">
        <f t="shared" si="11"/>
        <v>0.15384615384615385</v>
      </c>
      <c r="I82" s="98"/>
      <c r="J82" s="98"/>
      <c r="K82" s="98"/>
      <c r="L82" s="113" t="s">
        <v>62</v>
      </c>
      <c r="M82" s="114">
        <v>0</v>
      </c>
      <c r="N82" s="147">
        <v>0</v>
      </c>
      <c r="O82" s="114"/>
      <c r="P82" s="114">
        <v>0</v>
      </c>
      <c r="Q82" s="115">
        <v>1</v>
      </c>
      <c r="R82" s="134">
        <f t="shared" si="12"/>
        <v>0</v>
      </c>
    </row>
    <row r="83" spans="1:18" x14ac:dyDescent="0.25">
      <c r="A83" s="245"/>
      <c r="B83" s="198" t="s">
        <v>55</v>
      </c>
      <c r="C83" s="102">
        <v>23</v>
      </c>
      <c r="D83" s="102">
        <v>9</v>
      </c>
      <c r="E83" s="102"/>
      <c r="F83" s="102">
        <f t="shared" si="13"/>
        <v>32</v>
      </c>
      <c r="G83" s="102">
        <v>65</v>
      </c>
      <c r="H83" s="129">
        <f t="shared" si="11"/>
        <v>0.49230769230769234</v>
      </c>
      <c r="I83" s="98"/>
      <c r="J83" s="98"/>
      <c r="K83" s="98"/>
      <c r="L83" s="103" t="s">
        <v>63</v>
      </c>
      <c r="M83" s="104">
        <v>0</v>
      </c>
      <c r="N83" s="104">
        <v>0</v>
      </c>
      <c r="O83" s="104"/>
      <c r="P83" s="104">
        <v>0</v>
      </c>
      <c r="Q83" s="105">
        <v>3</v>
      </c>
      <c r="R83" s="129">
        <f t="shared" si="12"/>
        <v>0</v>
      </c>
    </row>
    <row r="84" spans="1:18" x14ac:dyDescent="0.25">
      <c r="A84" s="96"/>
      <c r="B84" s="198" t="s">
        <v>56</v>
      </c>
      <c r="C84" s="102">
        <v>19</v>
      </c>
      <c r="D84" s="102">
        <v>27</v>
      </c>
      <c r="E84" s="102"/>
      <c r="F84" s="102">
        <f t="shared" si="13"/>
        <v>46</v>
      </c>
      <c r="G84" s="102">
        <v>109</v>
      </c>
      <c r="H84" s="129">
        <f t="shared" si="11"/>
        <v>0.42201834862385323</v>
      </c>
      <c r="I84" s="107"/>
      <c r="J84" s="107"/>
      <c r="K84" s="98"/>
      <c r="L84" s="103" t="s">
        <v>64</v>
      </c>
      <c r="M84" s="104">
        <v>1</v>
      </c>
      <c r="N84" s="104">
        <v>0</v>
      </c>
      <c r="O84" s="104"/>
      <c r="P84" s="104">
        <v>1</v>
      </c>
      <c r="Q84" s="105">
        <v>4</v>
      </c>
      <c r="R84" s="129">
        <f t="shared" si="12"/>
        <v>0.25</v>
      </c>
    </row>
    <row r="85" spans="1:18" x14ac:dyDescent="0.25">
      <c r="A85" s="96"/>
      <c r="B85" s="198" t="s">
        <v>57</v>
      </c>
      <c r="C85" s="102">
        <v>4</v>
      </c>
      <c r="D85" s="102">
        <v>11</v>
      </c>
      <c r="E85" s="102"/>
      <c r="F85" s="102">
        <f t="shared" si="13"/>
        <v>15</v>
      </c>
      <c r="G85" s="102">
        <v>31</v>
      </c>
      <c r="H85" s="129">
        <f t="shared" si="11"/>
        <v>0.4838709677419355</v>
      </c>
      <c r="I85" s="107"/>
      <c r="J85" s="107"/>
      <c r="K85" s="98"/>
      <c r="L85" s="126"/>
      <c r="M85" s="160"/>
      <c r="N85" s="160"/>
      <c r="O85" s="160"/>
      <c r="P85" s="160"/>
      <c r="Q85" s="161"/>
      <c r="R85" s="180"/>
    </row>
    <row r="86" spans="1:18" ht="15.75" thickBot="1" x14ac:dyDescent="0.3">
      <c r="A86" s="96"/>
      <c r="B86" s="198" t="s">
        <v>60</v>
      </c>
      <c r="C86" s="102">
        <v>0</v>
      </c>
      <c r="D86" s="102">
        <v>2</v>
      </c>
      <c r="E86" s="102"/>
      <c r="F86" s="102">
        <f t="shared" si="13"/>
        <v>2</v>
      </c>
      <c r="G86" s="102">
        <v>2</v>
      </c>
      <c r="H86" s="129">
        <f t="shared" si="11"/>
        <v>1</v>
      </c>
      <c r="I86" s="107"/>
      <c r="J86" s="107"/>
      <c r="K86" s="98"/>
      <c r="L86" s="126"/>
      <c r="M86" s="162"/>
      <c r="N86" s="162"/>
      <c r="O86" s="162"/>
      <c r="P86" s="162"/>
      <c r="Q86" s="163"/>
      <c r="R86" s="123"/>
    </row>
    <row r="87" spans="1:18" s="59" customFormat="1" ht="16.5" thickTop="1" thickBot="1" x14ac:dyDescent="0.3">
      <c r="A87" s="124"/>
      <c r="B87" s="200" t="s">
        <v>51</v>
      </c>
      <c r="C87" s="109">
        <f>SUM(C82:C86)</f>
        <v>47</v>
      </c>
      <c r="D87" s="109">
        <f>SUM(D82:D86)</f>
        <v>50</v>
      </c>
      <c r="E87" s="109">
        <v>0</v>
      </c>
      <c r="F87" s="109">
        <f t="shared" si="13"/>
        <v>97</v>
      </c>
      <c r="G87" s="109">
        <f>SUM(G82:G86)</f>
        <v>220</v>
      </c>
      <c r="H87" s="181">
        <f t="shared" si="11"/>
        <v>0.44090909090909092</v>
      </c>
      <c r="I87" s="110"/>
      <c r="J87" s="110"/>
      <c r="K87" s="110"/>
      <c r="L87" s="111" t="s">
        <v>51</v>
      </c>
      <c r="M87" s="112">
        <f>SUM(M82:M86)</f>
        <v>1</v>
      </c>
      <c r="N87" s="112">
        <v>0</v>
      </c>
      <c r="O87" s="112">
        <v>0</v>
      </c>
      <c r="P87" s="112">
        <v>1</v>
      </c>
      <c r="Q87" s="125">
        <f>SUM(Q82:Q86)</f>
        <v>8</v>
      </c>
      <c r="R87" s="181">
        <f t="shared" si="12"/>
        <v>0.125</v>
      </c>
    </row>
    <row r="88" spans="1:18" ht="15.75" thickTop="1" x14ac:dyDescent="0.25">
      <c r="A88" s="96" t="s">
        <v>27</v>
      </c>
      <c r="B88" s="197" t="s">
        <v>54</v>
      </c>
      <c r="C88" s="97">
        <v>1</v>
      </c>
      <c r="D88" s="97">
        <v>0</v>
      </c>
      <c r="E88" s="97"/>
      <c r="F88" s="97">
        <v>1</v>
      </c>
      <c r="G88" s="97">
        <v>2</v>
      </c>
      <c r="H88" s="134">
        <f t="shared" si="11"/>
        <v>0.5</v>
      </c>
      <c r="I88" s="107"/>
      <c r="J88" s="107"/>
      <c r="K88" s="98"/>
      <c r="L88" s="113" t="s">
        <v>62</v>
      </c>
      <c r="M88" s="114">
        <v>8</v>
      </c>
      <c r="N88" s="147">
        <v>0</v>
      </c>
      <c r="O88" s="114"/>
      <c r="P88" s="114">
        <v>8</v>
      </c>
      <c r="Q88" s="115">
        <v>16</v>
      </c>
      <c r="R88" s="134">
        <f t="shared" si="12"/>
        <v>0.5</v>
      </c>
    </row>
    <row r="89" spans="1:18" x14ac:dyDescent="0.25">
      <c r="A89" s="96"/>
      <c r="B89" s="198" t="s">
        <v>55</v>
      </c>
      <c r="C89" s="102">
        <v>8</v>
      </c>
      <c r="D89" s="102">
        <v>0</v>
      </c>
      <c r="E89" s="102"/>
      <c r="F89" s="102">
        <v>8</v>
      </c>
      <c r="G89" s="102">
        <v>20</v>
      </c>
      <c r="H89" s="129">
        <f t="shared" si="11"/>
        <v>0.4</v>
      </c>
      <c r="I89" s="98"/>
      <c r="J89" s="98"/>
      <c r="K89" s="98"/>
      <c r="L89" s="103" t="s">
        <v>63</v>
      </c>
      <c r="M89" s="104">
        <v>21</v>
      </c>
      <c r="N89" s="104">
        <v>0</v>
      </c>
      <c r="O89" s="104"/>
      <c r="P89" s="104">
        <v>21</v>
      </c>
      <c r="Q89" s="105">
        <v>40</v>
      </c>
      <c r="R89" s="129">
        <f t="shared" si="12"/>
        <v>0.52500000000000002</v>
      </c>
    </row>
    <row r="90" spans="1:18" x14ac:dyDescent="0.25">
      <c r="A90" s="96"/>
      <c r="B90" s="198" t="s">
        <v>56</v>
      </c>
      <c r="C90" s="102">
        <v>38</v>
      </c>
      <c r="D90" s="102">
        <v>4</v>
      </c>
      <c r="E90" s="102"/>
      <c r="F90" s="102">
        <f>SUM(C90:E90)</f>
        <v>42</v>
      </c>
      <c r="G90" s="102">
        <v>69</v>
      </c>
      <c r="H90" s="129">
        <f t="shared" si="11"/>
        <v>0.60869565217391308</v>
      </c>
      <c r="I90" s="98"/>
      <c r="J90" s="98"/>
      <c r="K90" s="98"/>
      <c r="L90" s="103" t="s">
        <v>64</v>
      </c>
      <c r="M90" s="104">
        <v>38</v>
      </c>
      <c r="N90" s="104">
        <v>0</v>
      </c>
      <c r="O90" s="104"/>
      <c r="P90" s="104">
        <v>38</v>
      </c>
      <c r="Q90" s="105">
        <v>72</v>
      </c>
      <c r="R90" s="129">
        <f t="shared" si="12"/>
        <v>0.52777777777777779</v>
      </c>
    </row>
    <row r="91" spans="1:18" x14ac:dyDescent="0.25">
      <c r="A91" s="96"/>
      <c r="B91" s="198" t="s">
        <v>57</v>
      </c>
      <c r="C91" s="102">
        <v>48</v>
      </c>
      <c r="D91" s="102">
        <v>10</v>
      </c>
      <c r="E91" s="102">
        <v>1</v>
      </c>
      <c r="F91" s="102">
        <f t="shared" ref="F91:F94" si="14">SUM(C91:E91)</f>
        <v>59</v>
      </c>
      <c r="G91" s="102">
        <v>90</v>
      </c>
      <c r="H91" s="129">
        <f t="shared" si="11"/>
        <v>0.65555555555555556</v>
      </c>
      <c r="I91" s="98"/>
      <c r="J91" s="98"/>
      <c r="K91" s="98"/>
      <c r="L91" s="103" t="s">
        <v>65</v>
      </c>
      <c r="M91" s="104">
        <v>25</v>
      </c>
      <c r="N91" s="104">
        <v>0</v>
      </c>
      <c r="O91" s="104"/>
      <c r="P91" s="104">
        <v>25</v>
      </c>
      <c r="Q91" s="105">
        <v>56</v>
      </c>
      <c r="R91" s="129">
        <f t="shared" si="12"/>
        <v>0.44642857142857145</v>
      </c>
    </row>
    <row r="92" spans="1:18" x14ac:dyDescent="0.25">
      <c r="A92" s="96"/>
      <c r="B92" s="198" t="s">
        <v>60</v>
      </c>
      <c r="C92" s="102">
        <v>55</v>
      </c>
      <c r="D92" s="102">
        <v>14</v>
      </c>
      <c r="E92" s="102"/>
      <c r="F92" s="102">
        <f t="shared" si="14"/>
        <v>69</v>
      </c>
      <c r="G92" s="102">
        <v>93</v>
      </c>
      <c r="H92" s="129">
        <f t="shared" si="11"/>
        <v>0.74193548387096775</v>
      </c>
      <c r="I92" s="98"/>
      <c r="J92" s="98"/>
      <c r="K92" s="98"/>
      <c r="L92" s="103" t="s">
        <v>66</v>
      </c>
      <c r="M92" s="104">
        <v>17</v>
      </c>
      <c r="N92" s="104">
        <v>0</v>
      </c>
      <c r="O92" s="104"/>
      <c r="P92" s="104">
        <v>17</v>
      </c>
      <c r="Q92" s="105">
        <v>26</v>
      </c>
      <c r="R92" s="129">
        <f t="shared" si="12"/>
        <v>0.65384615384615385</v>
      </c>
    </row>
    <row r="93" spans="1:18" ht="15.75" thickBot="1" x14ac:dyDescent="0.3">
      <c r="A93" s="96"/>
      <c r="B93" s="198" t="s">
        <v>61</v>
      </c>
      <c r="C93" s="102">
        <v>0</v>
      </c>
      <c r="D93" s="102">
        <v>12</v>
      </c>
      <c r="E93" s="102"/>
      <c r="F93" s="102">
        <f t="shared" si="14"/>
        <v>12</v>
      </c>
      <c r="G93" s="102">
        <v>27</v>
      </c>
      <c r="H93" s="129">
        <f t="shared" si="11"/>
        <v>0.44444444444444442</v>
      </c>
      <c r="I93" s="107"/>
      <c r="J93" s="107"/>
      <c r="K93" s="98"/>
      <c r="L93" s="113" t="s">
        <v>67</v>
      </c>
      <c r="M93" s="114">
        <v>3</v>
      </c>
      <c r="N93" s="114">
        <v>0</v>
      </c>
      <c r="O93" s="114"/>
      <c r="P93" s="114">
        <v>3</v>
      </c>
      <c r="Q93" s="115">
        <v>17</v>
      </c>
      <c r="R93" s="129">
        <f t="shared" si="12"/>
        <v>0.17647058823529413</v>
      </c>
    </row>
    <row r="94" spans="1:18" s="59" customFormat="1" ht="16.5" thickTop="1" thickBot="1" x14ac:dyDescent="0.3">
      <c r="A94" s="124"/>
      <c r="B94" s="200" t="s">
        <v>51</v>
      </c>
      <c r="C94" s="109">
        <f>SUM(C88:C93)</f>
        <v>150</v>
      </c>
      <c r="D94" s="109">
        <f>SUM(D88:D93)</f>
        <v>40</v>
      </c>
      <c r="E94" s="109">
        <v>1</v>
      </c>
      <c r="F94" s="109">
        <f t="shared" si="14"/>
        <v>191</v>
      </c>
      <c r="G94" s="109">
        <f>SUM(G88:G93)</f>
        <v>301</v>
      </c>
      <c r="H94" s="181">
        <f t="shared" si="11"/>
        <v>0.63455149501661134</v>
      </c>
      <c r="I94" s="110"/>
      <c r="J94" s="110"/>
      <c r="K94" s="110"/>
      <c r="L94" s="111" t="s">
        <v>51</v>
      </c>
      <c r="M94" s="112">
        <f>SUM(M88:M93)</f>
        <v>112</v>
      </c>
      <c r="N94" s="112">
        <v>0</v>
      </c>
      <c r="O94" s="112">
        <v>0</v>
      </c>
      <c r="P94" s="112">
        <v>112</v>
      </c>
      <c r="Q94" s="125">
        <f>SUM(Q88:Q93)</f>
        <v>227</v>
      </c>
      <c r="R94" s="181">
        <f t="shared" si="12"/>
        <v>0.4933920704845815</v>
      </c>
    </row>
    <row r="95" spans="1:18" s="59" customFormat="1" ht="15.75" thickTop="1" x14ac:dyDescent="0.25">
      <c r="A95" s="96" t="s">
        <v>28</v>
      </c>
      <c r="B95" s="197" t="s">
        <v>54</v>
      </c>
      <c r="C95" s="97">
        <v>2</v>
      </c>
      <c r="D95" s="97">
        <v>0</v>
      </c>
      <c r="E95" s="97"/>
      <c r="F95" s="97">
        <v>2</v>
      </c>
      <c r="G95" s="97">
        <v>3</v>
      </c>
      <c r="H95" s="134">
        <f t="shared" si="11"/>
        <v>0.66666666666666663</v>
      </c>
      <c r="I95" s="107"/>
      <c r="J95" s="107"/>
      <c r="K95" s="98"/>
      <c r="L95" s="113" t="s">
        <v>62</v>
      </c>
      <c r="M95" s="114">
        <v>11</v>
      </c>
      <c r="N95" s="114">
        <v>0</v>
      </c>
      <c r="O95" s="114"/>
      <c r="P95" s="114">
        <v>11</v>
      </c>
      <c r="Q95" s="115">
        <v>13</v>
      </c>
      <c r="R95" s="134">
        <f t="shared" si="12"/>
        <v>0.84615384615384615</v>
      </c>
    </row>
    <row r="96" spans="1:18" x14ac:dyDescent="0.25">
      <c r="A96" s="164"/>
      <c r="B96" s="198" t="s">
        <v>55</v>
      </c>
      <c r="C96" s="102">
        <v>21</v>
      </c>
      <c r="D96" s="102">
        <v>4</v>
      </c>
      <c r="E96" s="102"/>
      <c r="F96" s="102">
        <f>SUM(C96:E96)</f>
        <v>25</v>
      </c>
      <c r="G96" s="102">
        <v>36</v>
      </c>
      <c r="H96" s="129">
        <f t="shared" si="11"/>
        <v>0.69444444444444442</v>
      </c>
      <c r="I96" s="98"/>
      <c r="J96" s="98"/>
      <c r="K96" s="98"/>
      <c r="L96" s="103" t="s">
        <v>63</v>
      </c>
      <c r="M96" s="104">
        <v>34</v>
      </c>
      <c r="N96" s="104">
        <v>0</v>
      </c>
      <c r="O96" s="104"/>
      <c r="P96" s="104">
        <v>34</v>
      </c>
      <c r="Q96" s="105">
        <v>63</v>
      </c>
      <c r="R96" s="129">
        <f t="shared" si="12"/>
        <v>0.53968253968253965</v>
      </c>
    </row>
    <row r="97" spans="1:18" x14ac:dyDescent="0.25">
      <c r="A97" s="96"/>
      <c r="B97" s="198" t="s">
        <v>56</v>
      </c>
      <c r="C97" s="102">
        <v>10</v>
      </c>
      <c r="D97" s="102">
        <v>6</v>
      </c>
      <c r="E97" s="102"/>
      <c r="F97" s="102">
        <f t="shared" ref="F97:F101" si="15">SUM(C97:E97)</f>
        <v>16</v>
      </c>
      <c r="G97" s="102">
        <v>29</v>
      </c>
      <c r="H97" s="129">
        <f t="shared" si="11"/>
        <v>0.55172413793103448</v>
      </c>
      <c r="I97" s="98"/>
      <c r="J97" s="98"/>
      <c r="K97" s="98"/>
      <c r="L97" s="103" t="s">
        <v>64</v>
      </c>
      <c r="M97" s="104">
        <v>57</v>
      </c>
      <c r="N97" s="104">
        <v>0</v>
      </c>
      <c r="O97" s="104"/>
      <c r="P97" s="104">
        <v>57</v>
      </c>
      <c r="Q97" s="105">
        <v>119</v>
      </c>
      <c r="R97" s="129">
        <f t="shared" si="12"/>
        <v>0.47899159663865548</v>
      </c>
    </row>
    <row r="98" spans="1:18" x14ac:dyDescent="0.25">
      <c r="A98" s="96"/>
      <c r="B98" s="198" t="s">
        <v>57</v>
      </c>
      <c r="C98" s="102">
        <v>8</v>
      </c>
      <c r="D98" s="102">
        <v>7</v>
      </c>
      <c r="E98" s="102"/>
      <c r="F98" s="102">
        <f t="shared" si="15"/>
        <v>15</v>
      </c>
      <c r="G98" s="102">
        <v>18</v>
      </c>
      <c r="H98" s="129">
        <f t="shared" si="11"/>
        <v>0.83333333333333337</v>
      </c>
      <c r="I98" s="107"/>
      <c r="J98" s="107"/>
      <c r="K98" s="98"/>
      <c r="L98" s="103" t="s">
        <v>65</v>
      </c>
      <c r="M98" s="104">
        <v>63</v>
      </c>
      <c r="N98" s="104">
        <v>1</v>
      </c>
      <c r="O98" s="104"/>
      <c r="P98" s="104">
        <v>64</v>
      </c>
      <c r="Q98" s="105">
        <v>113</v>
      </c>
      <c r="R98" s="129">
        <f t="shared" si="12"/>
        <v>0.5663716814159292</v>
      </c>
    </row>
    <row r="99" spans="1:18" x14ac:dyDescent="0.25">
      <c r="A99" s="96"/>
      <c r="B99" s="198" t="s">
        <v>60</v>
      </c>
      <c r="C99" s="102">
        <v>0</v>
      </c>
      <c r="D99" s="102">
        <v>2</v>
      </c>
      <c r="E99" s="102"/>
      <c r="F99" s="102">
        <f t="shared" si="15"/>
        <v>2</v>
      </c>
      <c r="G99" s="102">
        <v>5</v>
      </c>
      <c r="H99" s="129">
        <f t="shared" si="11"/>
        <v>0.4</v>
      </c>
      <c r="I99" s="107"/>
      <c r="J99" s="107"/>
      <c r="K99" s="98"/>
      <c r="L99" s="103" t="s">
        <v>66</v>
      </c>
      <c r="M99" s="104">
        <v>42</v>
      </c>
      <c r="N99" s="104">
        <v>0</v>
      </c>
      <c r="O99" s="104">
        <v>1</v>
      </c>
      <c r="P99" s="104">
        <v>43</v>
      </c>
      <c r="Q99" s="105">
        <v>80</v>
      </c>
      <c r="R99" s="129">
        <f t="shared" si="12"/>
        <v>0.53749999999999998</v>
      </c>
    </row>
    <row r="100" spans="1:18" ht="15.75" thickBot="1" x14ac:dyDescent="0.3">
      <c r="A100" s="96"/>
      <c r="B100" s="198" t="s">
        <v>61</v>
      </c>
      <c r="C100" s="158">
        <v>0</v>
      </c>
      <c r="D100" s="158">
        <v>1</v>
      </c>
      <c r="E100" s="165"/>
      <c r="F100" s="158">
        <f t="shared" si="15"/>
        <v>1</v>
      </c>
      <c r="G100" s="158">
        <v>3</v>
      </c>
      <c r="H100" s="154">
        <f t="shared" si="11"/>
        <v>0.33333333333333331</v>
      </c>
      <c r="I100" s="12"/>
      <c r="J100" s="12"/>
      <c r="K100" s="12"/>
      <c r="L100" s="113" t="s">
        <v>67</v>
      </c>
      <c r="M100" s="114">
        <v>16</v>
      </c>
      <c r="N100" s="114">
        <v>1</v>
      </c>
      <c r="O100" s="114"/>
      <c r="P100" s="114">
        <v>17</v>
      </c>
      <c r="Q100" s="115">
        <v>66</v>
      </c>
      <c r="R100" s="154">
        <f>P100/Q100</f>
        <v>0.25757575757575757</v>
      </c>
    </row>
    <row r="101" spans="1:18" s="59" customFormat="1" ht="16.5" thickTop="1" thickBot="1" x14ac:dyDescent="0.3">
      <c r="A101" s="166"/>
      <c r="B101" s="203" t="s">
        <v>51</v>
      </c>
      <c r="C101" s="141">
        <f>SUM(C95:C100)</f>
        <v>41</v>
      </c>
      <c r="D101" s="141">
        <f>SUM(D95:D100)</f>
        <v>20</v>
      </c>
      <c r="E101" s="141">
        <v>0</v>
      </c>
      <c r="F101" s="141">
        <f t="shared" si="15"/>
        <v>61</v>
      </c>
      <c r="G101" s="141">
        <f>SUM(G95:G100)</f>
        <v>94</v>
      </c>
      <c r="H101" s="184">
        <f t="shared" si="11"/>
        <v>0.64893617021276595</v>
      </c>
      <c r="I101" s="110"/>
      <c r="J101" s="110"/>
      <c r="K101" s="110"/>
      <c r="L101" s="111" t="s">
        <v>51</v>
      </c>
      <c r="M101" s="112">
        <f>SUM(M95:M100)</f>
        <v>223</v>
      </c>
      <c r="N101" s="112">
        <f>SUM(N95:N100)</f>
        <v>2</v>
      </c>
      <c r="O101" s="112">
        <v>1</v>
      </c>
      <c r="P101" s="112">
        <f>SUM(M101:O101)</f>
        <v>226</v>
      </c>
      <c r="Q101" s="125">
        <f>SUM(Q95:Q100)</f>
        <v>454</v>
      </c>
      <c r="R101" s="181">
        <f t="shared" si="12"/>
        <v>0.49779735682819382</v>
      </c>
    </row>
    <row r="102" spans="1:18" s="59" customFormat="1" ht="15.75" thickTop="1" x14ac:dyDescent="0.25">
      <c r="A102" s="96" t="s">
        <v>29</v>
      </c>
      <c r="B102" s="206" t="s">
        <v>54</v>
      </c>
      <c r="C102" s="168">
        <v>10</v>
      </c>
      <c r="D102" s="168">
        <v>5</v>
      </c>
      <c r="E102" s="168"/>
      <c r="F102" s="168">
        <f t="shared" ref="F102:F107" si="16">SUM(C102:E102)</f>
        <v>15</v>
      </c>
      <c r="G102" s="168">
        <v>30</v>
      </c>
      <c r="H102" s="188">
        <f>F102/G102</f>
        <v>0.5</v>
      </c>
      <c r="I102" s="107"/>
      <c r="J102" s="107"/>
      <c r="K102" s="110"/>
      <c r="L102" s="113" t="s">
        <v>62</v>
      </c>
      <c r="M102" s="114">
        <v>75</v>
      </c>
      <c r="N102" s="147">
        <v>0</v>
      </c>
      <c r="O102" s="114"/>
      <c r="P102" s="114">
        <v>75</v>
      </c>
      <c r="Q102" s="115">
        <v>138</v>
      </c>
      <c r="R102" s="134">
        <f>P102/Q102</f>
        <v>0.54347826086956519</v>
      </c>
    </row>
    <row r="103" spans="1:18" s="59" customFormat="1" x14ac:dyDescent="0.25">
      <c r="A103" s="138"/>
      <c r="B103" s="198" t="s">
        <v>55</v>
      </c>
      <c r="C103" s="102">
        <v>49</v>
      </c>
      <c r="D103" s="102">
        <v>14</v>
      </c>
      <c r="E103" s="102"/>
      <c r="F103" s="102">
        <f t="shared" si="16"/>
        <v>63</v>
      </c>
      <c r="G103" s="102">
        <v>171</v>
      </c>
      <c r="H103" s="129">
        <f t="shared" ref="H103:H108" si="17">F103/G103</f>
        <v>0.36842105263157893</v>
      </c>
      <c r="I103" s="98"/>
      <c r="J103" s="98"/>
      <c r="K103" s="110"/>
      <c r="L103" s="103" t="s">
        <v>63</v>
      </c>
      <c r="M103" s="104">
        <v>63</v>
      </c>
      <c r="N103" s="104">
        <v>0</v>
      </c>
      <c r="O103" s="104"/>
      <c r="P103" s="104">
        <v>63</v>
      </c>
      <c r="Q103" s="105">
        <v>136</v>
      </c>
      <c r="R103" s="129">
        <f t="shared" ref="R103:R107" si="18">P103/Q103</f>
        <v>0.46323529411764708</v>
      </c>
    </row>
    <row r="104" spans="1:18" s="59" customFormat="1" x14ac:dyDescent="0.25">
      <c r="A104" s="138"/>
      <c r="B104" s="198" t="s">
        <v>56</v>
      </c>
      <c r="C104" s="102">
        <v>48</v>
      </c>
      <c r="D104" s="102">
        <v>17</v>
      </c>
      <c r="E104" s="102">
        <v>3</v>
      </c>
      <c r="F104" s="102">
        <f t="shared" si="16"/>
        <v>68</v>
      </c>
      <c r="G104" s="102">
        <v>154</v>
      </c>
      <c r="H104" s="129">
        <f t="shared" si="17"/>
        <v>0.44155844155844154</v>
      </c>
      <c r="I104" s="98"/>
      <c r="J104" s="98"/>
      <c r="K104" s="110"/>
      <c r="L104" s="103" t="s">
        <v>64</v>
      </c>
      <c r="M104" s="104">
        <v>39</v>
      </c>
      <c r="N104" s="104">
        <v>0</v>
      </c>
      <c r="O104" s="104"/>
      <c r="P104" s="104">
        <v>39</v>
      </c>
      <c r="Q104" s="105">
        <v>104</v>
      </c>
      <c r="R104" s="129">
        <f t="shared" si="18"/>
        <v>0.375</v>
      </c>
    </row>
    <row r="105" spans="1:18" s="59" customFormat="1" x14ac:dyDescent="0.25">
      <c r="A105" s="138"/>
      <c r="B105" s="198" t="s">
        <v>57</v>
      </c>
      <c r="C105" s="102">
        <v>18</v>
      </c>
      <c r="D105" s="102">
        <v>4</v>
      </c>
      <c r="E105" s="102">
        <v>1</v>
      </c>
      <c r="F105" s="102">
        <f t="shared" si="16"/>
        <v>23</v>
      </c>
      <c r="G105" s="102">
        <v>98</v>
      </c>
      <c r="H105" s="129">
        <f t="shared" si="17"/>
        <v>0.23469387755102042</v>
      </c>
      <c r="I105" s="98"/>
      <c r="J105" s="98"/>
      <c r="K105" s="110"/>
      <c r="L105" s="103" t="s">
        <v>65</v>
      </c>
      <c r="M105" s="104">
        <v>34</v>
      </c>
      <c r="N105" s="104">
        <v>0</v>
      </c>
      <c r="O105" s="104"/>
      <c r="P105" s="104">
        <v>34</v>
      </c>
      <c r="Q105" s="105">
        <v>57</v>
      </c>
      <c r="R105" s="129">
        <f t="shared" si="18"/>
        <v>0.59649122807017541</v>
      </c>
    </row>
    <row r="106" spans="1:18" s="59" customFormat="1" x14ac:dyDescent="0.25">
      <c r="A106" s="138"/>
      <c r="B106" s="198" t="s">
        <v>60</v>
      </c>
      <c r="C106" s="102">
        <v>5</v>
      </c>
      <c r="D106" s="102">
        <v>3</v>
      </c>
      <c r="E106" s="102"/>
      <c r="F106" s="102">
        <f t="shared" si="16"/>
        <v>8</v>
      </c>
      <c r="G106" s="102">
        <v>22</v>
      </c>
      <c r="H106" s="129">
        <f t="shared" si="17"/>
        <v>0.36363636363636365</v>
      </c>
      <c r="I106" s="98"/>
      <c r="J106" s="98"/>
      <c r="K106" s="110"/>
      <c r="L106" s="103" t="s">
        <v>66</v>
      </c>
      <c r="M106" s="104">
        <v>21</v>
      </c>
      <c r="N106" s="104">
        <v>0</v>
      </c>
      <c r="O106" s="104"/>
      <c r="P106" s="104">
        <v>21</v>
      </c>
      <c r="Q106" s="105">
        <v>40</v>
      </c>
      <c r="R106" s="129">
        <f t="shared" si="18"/>
        <v>0.52500000000000002</v>
      </c>
    </row>
    <row r="107" spans="1:18" s="59" customFormat="1" ht="15.75" thickBot="1" x14ac:dyDescent="0.3">
      <c r="A107" s="138"/>
      <c r="B107" s="198" t="s">
        <v>61</v>
      </c>
      <c r="C107" s="102">
        <v>1</v>
      </c>
      <c r="D107" s="102">
        <v>1</v>
      </c>
      <c r="E107" s="102"/>
      <c r="F107" s="102">
        <f t="shared" si="16"/>
        <v>2</v>
      </c>
      <c r="G107" s="102">
        <v>11</v>
      </c>
      <c r="H107" s="129">
        <f t="shared" si="17"/>
        <v>0.18181818181818182</v>
      </c>
      <c r="I107" s="107"/>
      <c r="J107" s="107"/>
      <c r="K107" s="110"/>
      <c r="L107" s="113" t="s">
        <v>67</v>
      </c>
      <c r="M107" s="114">
        <v>9</v>
      </c>
      <c r="N107" s="114">
        <v>1</v>
      </c>
      <c r="O107" s="114"/>
      <c r="P107" s="114">
        <v>10</v>
      </c>
      <c r="Q107" s="115">
        <v>23</v>
      </c>
      <c r="R107" s="129">
        <f t="shared" si="18"/>
        <v>0.43478260869565216</v>
      </c>
    </row>
    <row r="108" spans="1:18" s="59" customFormat="1" ht="16.5" thickTop="1" thickBot="1" x14ac:dyDescent="0.3">
      <c r="A108" s="124"/>
      <c r="B108" s="200" t="s">
        <v>51</v>
      </c>
      <c r="C108" s="109">
        <f>SUM(C102:C107)</f>
        <v>131</v>
      </c>
      <c r="D108" s="109">
        <f>SUM(D102:D107)</f>
        <v>44</v>
      </c>
      <c r="E108" s="109">
        <f>SUM(E102:E107)</f>
        <v>4</v>
      </c>
      <c r="F108" s="109">
        <f>SUM(F102:F107)</f>
        <v>179</v>
      </c>
      <c r="G108" s="109">
        <f>SUM(G102:G107)</f>
        <v>486</v>
      </c>
      <c r="H108" s="181">
        <f t="shared" si="17"/>
        <v>0.36831275720164608</v>
      </c>
      <c r="I108" s="110"/>
      <c r="J108" s="110"/>
      <c r="K108" s="110"/>
      <c r="L108" s="111" t="s">
        <v>51</v>
      </c>
      <c r="M108" s="112">
        <f>SUM(M102:M107)</f>
        <v>241</v>
      </c>
      <c r="N108" s="112">
        <f>SUM(N102:N107)</f>
        <v>1</v>
      </c>
      <c r="O108" s="112">
        <v>0</v>
      </c>
      <c r="P108" s="112">
        <f>SUM(P102:P107)</f>
        <v>242</v>
      </c>
      <c r="Q108" s="125">
        <f>SUM(Q102:Q107)</f>
        <v>498</v>
      </c>
      <c r="R108" s="181">
        <f>P108/Q108</f>
        <v>0.4859437751004016</v>
      </c>
    </row>
    <row r="109" spans="1:18" ht="15.75" thickTop="1" x14ac:dyDescent="0.25">
      <c r="A109" s="245" t="s">
        <v>30</v>
      </c>
      <c r="B109" s="197" t="s">
        <v>54</v>
      </c>
      <c r="C109" s="97">
        <v>6</v>
      </c>
      <c r="D109" s="97">
        <v>0</v>
      </c>
      <c r="E109" s="97"/>
      <c r="F109" s="97">
        <v>6</v>
      </c>
      <c r="G109" s="97">
        <v>6</v>
      </c>
      <c r="H109" s="134">
        <f t="shared" si="11"/>
        <v>1</v>
      </c>
      <c r="I109" s="107"/>
      <c r="J109" s="107"/>
      <c r="K109" s="98"/>
      <c r="L109" s="113" t="s">
        <v>62</v>
      </c>
      <c r="M109" s="114">
        <v>3</v>
      </c>
      <c r="N109" s="147">
        <v>0</v>
      </c>
      <c r="O109" s="114"/>
      <c r="P109" s="114">
        <v>3</v>
      </c>
      <c r="Q109" s="115">
        <v>5</v>
      </c>
      <c r="R109" s="134">
        <f t="shared" si="12"/>
        <v>0.6</v>
      </c>
    </row>
    <row r="110" spans="1:18" x14ac:dyDescent="0.25">
      <c r="A110" s="245"/>
      <c r="B110" s="198" t="s">
        <v>55</v>
      </c>
      <c r="C110" s="102">
        <v>5</v>
      </c>
      <c r="D110" s="102">
        <v>1</v>
      </c>
      <c r="E110" s="102">
        <v>1</v>
      </c>
      <c r="F110" s="102">
        <f>SUM(C110:E110)</f>
        <v>7</v>
      </c>
      <c r="G110" s="102">
        <v>13</v>
      </c>
      <c r="H110" s="129">
        <f t="shared" si="11"/>
        <v>0.53846153846153844</v>
      </c>
      <c r="I110" s="169"/>
      <c r="J110" s="169"/>
      <c r="K110" s="98"/>
      <c r="L110" s="103" t="s">
        <v>63</v>
      </c>
      <c r="M110" s="104">
        <v>36</v>
      </c>
      <c r="N110" s="104">
        <v>0</v>
      </c>
      <c r="O110" s="104"/>
      <c r="P110" s="104">
        <v>36</v>
      </c>
      <c r="Q110" s="105">
        <v>51</v>
      </c>
      <c r="R110" s="129">
        <f t="shared" si="12"/>
        <v>0.70588235294117652</v>
      </c>
    </row>
    <row r="111" spans="1:18" x14ac:dyDescent="0.25">
      <c r="A111" s="96"/>
      <c r="B111" s="198" t="s">
        <v>56</v>
      </c>
      <c r="C111" s="102">
        <v>14</v>
      </c>
      <c r="D111" s="102">
        <v>2</v>
      </c>
      <c r="E111" s="102">
        <v>1</v>
      </c>
      <c r="F111" s="102">
        <f t="shared" ref="F111:F115" si="19">SUM(C111:E111)</f>
        <v>17</v>
      </c>
      <c r="G111" s="102">
        <v>46</v>
      </c>
      <c r="H111" s="129">
        <f t="shared" si="11"/>
        <v>0.36956521739130432</v>
      </c>
      <c r="I111" s="98"/>
      <c r="J111" s="98"/>
      <c r="K111" s="98"/>
      <c r="L111" s="103" t="s">
        <v>64</v>
      </c>
      <c r="M111" s="104">
        <v>74</v>
      </c>
      <c r="N111" s="104">
        <v>0</v>
      </c>
      <c r="O111" s="104"/>
      <c r="P111" s="104">
        <v>74</v>
      </c>
      <c r="Q111" s="105">
        <v>114</v>
      </c>
      <c r="R111" s="129">
        <f t="shared" si="12"/>
        <v>0.64912280701754388</v>
      </c>
    </row>
    <row r="112" spans="1:18" x14ac:dyDescent="0.25">
      <c r="A112" s="96"/>
      <c r="B112" s="198" t="s">
        <v>57</v>
      </c>
      <c r="C112" s="102">
        <v>35</v>
      </c>
      <c r="D112" s="102">
        <v>3</v>
      </c>
      <c r="E112" s="102">
        <v>1</v>
      </c>
      <c r="F112" s="102">
        <f t="shared" si="19"/>
        <v>39</v>
      </c>
      <c r="G112" s="102">
        <v>78</v>
      </c>
      <c r="H112" s="129">
        <f t="shared" si="11"/>
        <v>0.5</v>
      </c>
      <c r="I112" s="107"/>
      <c r="J112" s="107"/>
      <c r="K112" s="98"/>
      <c r="L112" s="103" t="s">
        <v>65</v>
      </c>
      <c r="M112" s="104">
        <v>48</v>
      </c>
      <c r="N112" s="104">
        <v>0</v>
      </c>
      <c r="O112" s="104"/>
      <c r="P112" s="104">
        <v>48</v>
      </c>
      <c r="Q112" s="105">
        <v>77</v>
      </c>
      <c r="R112" s="129">
        <f t="shared" si="12"/>
        <v>0.62337662337662336</v>
      </c>
    </row>
    <row r="113" spans="1:18" x14ac:dyDescent="0.25">
      <c r="A113" s="96"/>
      <c r="B113" s="198" t="s">
        <v>60</v>
      </c>
      <c r="C113" s="102">
        <v>16</v>
      </c>
      <c r="D113" s="102">
        <v>3</v>
      </c>
      <c r="E113" s="102"/>
      <c r="F113" s="102">
        <f t="shared" si="19"/>
        <v>19</v>
      </c>
      <c r="G113" s="102">
        <v>53</v>
      </c>
      <c r="H113" s="129">
        <f t="shared" si="11"/>
        <v>0.35849056603773582</v>
      </c>
      <c r="I113" s="107"/>
      <c r="J113" s="107"/>
      <c r="K113" s="98"/>
      <c r="L113" s="103" t="s">
        <v>66</v>
      </c>
      <c r="M113" s="104">
        <v>52</v>
      </c>
      <c r="N113" s="104">
        <v>0</v>
      </c>
      <c r="O113" s="104"/>
      <c r="P113" s="104">
        <v>52</v>
      </c>
      <c r="Q113" s="105">
        <v>87</v>
      </c>
      <c r="R113" s="129">
        <f t="shared" si="12"/>
        <v>0.5977011494252874</v>
      </c>
    </row>
    <row r="114" spans="1:18" ht="15.75" thickBot="1" x14ac:dyDescent="0.3">
      <c r="A114" s="96"/>
      <c r="B114" s="198" t="s">
        <v>61</v>
      </c>
      <c r="C114" s="102">
        <v>0</v>
      </c>
      <c r="D114" s="102">
        <v>0</v>
      </c>
      <c r="E114" s="102"/>
      <c r="F114" s="102">
        <f t="shared" si="19"/>
        <v>0</v>
      </c>
      <c r="G114" s="102">
        <v>15</v>
      </c>
      <c r="H114" s="129">
        <f t="shared" si="11"/>
        <v>0</v>
      </c>
      <c r="I114" s="107"/>
      <c r="J114" s="107"/>
      <c r="K114" s="98"/>
      <c r="L114" s="113" t="s">
        <v>67</v>
      </c>
      <c r="M114" s="114">
        <v>23</v>
      </c>
      <c r="N114" s="114">
        <v>0</v>
      </c>
      <c r="O114" s="114"/>
      <c r="P114" s="114">
        <v>23</v>
      </c>
      <c r="Q114" s="115">
        <v>40</v>
      </c>
      <c r="R114" s="129">
        <f t="shared" si="12"/>
        <v>0.57499999999999996</v>
      </c>
    </row>
    <row r="115" spans="1:18" s="59" customFormat="1" ht="16.5" thickTop="1" thickBot="1" x14ac:dyDescent="0.3">
      <c r="A115" s="124"/>
      <c r="B115" s="200" t="s">
        <v>51</v>
      </c>
      <c r="C115" s="109">
        <f>SUM(C109:C114)</f>
        <v>76</v>
      </c>
      <c r="D115" s="109">
        <f>SUM(D109:D114)</f>
        <v>9</v>
      </c>
      <c r="E115" s="109">
        <v>3</v>
      </c>
      <c r="F115" s="109">
        <f t="shared" si="19"/>
        <v>88</v>
      </c>
      <c r="G115" s="109">
        <f>SUM(G109:G114)</f>
        <v>211</v>
      </c>
      <c r="H115" s="181">
        <f>F115/G115</f>
        <v>0.41706161137440756</v>
      </c>
      <c r="I115" s="110"/>
      <c r="J115" s="110"/>
      <c r="K115" s="110"/>
      <c r="L115" s="111" t="s">
        <v>51</v>
      </c>
      <c r="M115" s="112">
        <f>SUM(M109:M114)</f>
        <v>236</v>
      </c>
      <c r="N115" s="112">
        <v>0</v>
      </c>
      <c r="O115" s="112">
        <v>0</v>
      </c>
      <c r="P115" s="112">
        <v>236</v>
      </c>
      <c r="Q115" s="125">
        <f>SUM(Q109:Q114)</f>
        <v>374</v>
      </c>
      <c r="R115" s="181">
        <f t="shared" si="12"/>
        <v>0.63101604278074863</v>
      </c>
    </row>
    <row r="116" spans="1:18" ht="15.75" thickTop="1" x14ac:dyDescent="0.25">
      <c r="A116" s="96" t="s">
        <v>31</v>
      </c>
      <c r="B116" s="197" t="s">
        <v>54</v>
      </c>
      <c r="C116" s="97">
        <v>0</v>
      </c>
      <c r="D116" s="97">
        <v>0</v>
      </c>
      <c r="E116" s="97"/>
      <c r="F116" s="97">
        <v>0</v>
      </c>
      <c r="G116" s="97">
        <v>9</v>
      </c>
      <c r="H116" s="134">
        <f t="shared" si="11"/>
        <v>0</v>
      </c>
      <c r="I116" s="98"/>
      <c r="J116" s="98"/>
      <c r="K116" s="98"/>
      <c r="L116" s="113" t="s">
        <v>62</v>
      </c>
      <c r="M116" s="114">
        <v>16</v>
      </c>
      <c r="N116" s="147">
        <v>0</v>
      </c>
      <c r="O116" s="114"/>
      <c r="P116" s="114">
        <v>16</v>
      </c>
      <c r="Q116" s="115">
        <v>27</v>
      </c>
      <c r="R116" s="134">
        <f t="shared" si="12"/>
        <v>0.59259259259259256</v>
      </c>
    </row>
    <row r="117" spans="1:18" x14ac:dyDescent="0.25">
      <c r="A117" s="96"/>
      <c r="B117" s="198" t="s">
        <v>55</v>
      </c>
      <c r="C117" s="102">
        <v>9</v>
      </c>
      <c r="D117" s="102">
        <v>0</v>
      </c>
      <c r="E117" s="102">
        <v>1</v>
      </c>
      <c r="F117" s="102">
        <v>9</v>
      </c>
      <c r="G117" s="102">
        <v>48</v>
      </c>
      <c r="H117" s="129">
        <f t="shared" si="11"/>
        <v>0.1875</v>
      </c>
      <c r="I117" s="98"/>
      <c r="J117" s="98"/>
      <c r="K117" s="98"/>
      <c r="L117" s="103" t="s">
        <v>63</v>
      </c>
      <c r="M117" s="104">
        <v>36</v>
      </c>
      <c r="N117" s="104">
        <v>0</v>
      </c>
      <c r="O117" s="104"/>
      <c r="P117" s="104">
        <v>36</v>
      </c>
      <c r="Q117" s="105">
        <v>108</v>
      </c>
      <c r="R117" s="129">
        <f t="shared" si="12"/>
        <v>0.33333333333333331</v>
      </c>
    </row>
    <row r="118" spans="1:18" x14ac:dyDescent="0.25">
      <c r="A118" s="96"/>
      <c r="B118" s="198" t="s">
        <v>56</v>
      </c>
      <c r="C118" s="102">
        <v>13</v>
      </c>
      <c r="D118" s="102">
        <v>6</v>
      </c>
      <c r="E118" s="102"/>
      <c r="F118" s="102">
        <f>SUM(C118:E118)</f>
        <v>19</v>
      </c>
      <c r="G118" s="102">
        <v>63</v>
      </c>
      <c r="H118" s="129">
        <f t="shared" si="11"/>
        <v>0.30158730158730157</v>
      </c>
      <c r="I118" s="98"/>
      <c r="J118" s="98"/>
      <c r="K118" s="98"/>
      <c r="L118" s="103" t="s">
        <v>64</v>
      </c>
      <c r="M118" s="104">
        <v>40</v>
      </c>
      <c r="N118" s="104">
        <v>0</v>
      </c>
      <c r="O118" s="104"/>
      <c r="P118" s="104">
        <v>40</v>
      </c>
      <c r="Q118" s="105">
        <v>119</v>
      </c>
      <c r="R118" s="129">
        <f t="shared" si="12"/>
        <v>0.33613445378151263</v>
      </c>
    </row>
    <row r="119" spans="1:18" x14ac:dyDescent="0.25">
      <c r="A119" s="96"/>
      <c r="B119" s="198" t="s">
        <v>57</v>
      </c>
      <c r="C119" s="102">
        <v>12</v>
      </c>
      <c r="D119" s="102">
        <v>9</v>
      </c>
      <c r="E119" s="102">
        <v>2</v>
      </c>
      <c r="F119" s="102">
        <f t="shared" ref="F119:F122" si="20">SUM(C119:E119)</f>
        <v>23</v>
      </c>
      <c r="G119" s="102">
        <v>61</v>
      </c>
      <c r="H119" s="129">
        <f t="shared" si="11"/>
        <v>0.37704918032786883</v>
      </c>
      <c r="I119" s="98"/>
      <c r="J119" s="98"/>
      <c r="K119" s="98"/>
      <c r="L119" s="103" t="s">
        <v>65</v>
      </c>
      <c r="M119" s="104">
        <v>31</v>
      </c>
      <c r="N119" s="104">
        <v>0</v>
      </c>
      <c r="O119" s="104"/>
      <c r="P119" s="104">
        <v>31</v>
      </c>
      <c r="Q119" s="105">
        <v>104</v>
      </c>
      <c r="R119" s="129">
        <f t="shared" si="12"/>
        <v>0.29807692307692307</v>
      </c>
    </row>
    <row r="120" spans="1:18" x14ac:dyDescent="0.25">
      <c r="A120" s="96"/>
      <c r="B120" s="198" t="s">
        <v>60</v>
      </c>
      <c r="C120" s="102">
        <v>4</v>
      </c>
      <c r="D120" s="102">
        <v>7</v>
      </c>
      <c r="E120" s="102"/>
      <c r="F120" s="102">
        <f t="shared" si="20"/>
        <v>11</v>
      </c>
      <c r="G120" s="102">
        <v>26</v>
      </c>
      <c r="H120" s="129">
        <f t="shared" si="11"/>
        <v>0.42307692307692307</v>
      </c>
      <c r="I120" s="98"/>
      <c r="J120" s="98"/>
      <c r="K120" s="98"/>
      <c r="L120" s="103" t="s">
        <v>66</v>
      </c>
      <c r="M120" s="104">
        <v>14</v>
      </c>
      <c r="N120" s="104">
        <v>0</v>
      </c>
      <c r="O120" s="104"/>
      <c r="P120" s="104">
        <v>14</v>
      </c>
      <c r="Q120" s="105">
        <v>43</v>
      </c>
      <c r="R120" s="129">
        <f t="shared" si="12"/>
        <v>0.32558139534883723</v>
      </c>
    </row>
    <row r="121" spans="1:18" ht="15.75" thickBot="1" x14ac:dyDescent="0.3">
      <c r="A121" s="96"/>
      <c r="B121" s="198" t="s">
        <v>61</v>
      </c>
      <c r="C121" s="102">
        <v>0</v>
      </c>
      <c r="D121" s="102">
        <v>5</v>
      </c>
      <c r="E121" s="102"/>
      <c r="F121" s="102">
        <f t="shared" si="20"/>
        <v>5</v>
      </c>
      <c r="G121" s="102">
        <v>8</v>
      </c>
      <c r="H121" s="129">
        <f t="shared" si="11"/>
        <v>0.625</v>
      </c>
      <c r="I121" s="98"/>
      <c r="J121" s="98"/>
      <c r="K121" s="98"/>
      <c r="L121" s="113" t="s">
        <v>67</v>
      </c>
      <c r="M121" s="114">
        <v>0</v>
      </c>
      <c r="N121" s="114">
        <v>0</v>
      </c>
      <c r="O121" s="114"/>
      <c r="P121" s="114">
        <v>0</v>
      </c>
      <c r="Q121" s="115">
        <v>4</v>
      </c>
      <c r="R121" s="123">
        <f t="shared" si="12"/>
        <v>0</v>
      </c>
    </row>
    <row r="122" spans="1:18" s="59" customFormat="1" ht="16.5" thickTop="1" thickBot="1" x14ac:dyDescent="0.3">
      <c r="A122" s="124"/>
      <c r="B122" s="200" t="s">
        <v>51</v>
      </c>
      <c r="C122" s="109">
        <f>SUM(C116:C121)</f>
        <v>38</v>
      </c>
      <c r="D122" s="109">
        <f>SUM(D116:D121)</f>
        <v>27</v>
      </c>
      <c r="E122" s="109">
        <v>3</v>
      </c>
      <c r="F122" s="109">
        <f t="shared" si="20"/>
        <v>68</v>
      </c>
      <c r="G122" s="109">
        <f>SUM(G116:G121)</f>
        <v>215</v>
      </c>
      <c r="H122" s="181">
        <f t="shared" si="11"/>
        <v>0.31627906976744186</v>
      </c>
      <c r="I122" s="110"/>
      <c r="J122" s="110"/>
      <c r="K122" s="110"/>
      <c r="L122" s="111" t="s">
        <v>51</v>
      </c>
      <c r="M122" s="112">
        <f>SUM(M116:M121)</f>
        <v>137</v>
      </c>
      <c r="N122" s="112">
        <v>0</v>
      </c>
      <c r="O122" s="112">
        <v>0</v>
      </c>
      <c r="P122" s="112">
        <v>137</v>
      </c>
      <c r="Q122" s="125">
        <f>SUM(Q116:Q121)</f>
        <v>405</v>
      </c>
      <c r="R122" s="181">
        <f t="shared" si="12"/>
        <v>0.33827160493827163</v>
      </c>
    </row>
    <row r="123" spans="1:18" ht="15.75" thickTop="1" x14ac:dyDescent="0.25">
      <c r="A123" s="167" t="s">
        <v>32</v>
      </c>
      <c r="B123" s="206" t="s">
        <v>54</v>
      </c>
      <c r="C123" s="168">
        <v>12</v>
      </c>
      <c r="D123" s="168">
        <v>0</v>
      </c>
      <c r="E123" s="168"/>
      <c r="F123" s="168">
        <v>12</v>
      </c>
      <c r="G123" s="168">
        <v>30</v>
      </c>
      <c r="H123" s="188">
        <f t="shared" si="11"/>
        <v>0.4</v>
      </c>
      <c r="I123" s="98"/>
      <c r="J123" s="98"/>
      <c r="K123" s="98"/>
      <c r="L123" s="113" t="s">
        <v>62</v>
      </c>
      <c r="M123" s="114">
        <v>101</v>
      </c>
      <c r="N123" s="147">
        <v>0</v>
      </c>
      <c r="O123" s="114"/>
      <c r="P123" s="114">
        <v>101</v>
      </c>
      <c r="Q123" s="115">
        <v>192</v>
      </c>
      <c r="R123" s="134">
        <f t="shared" si="12"/>
        <v>0.52604166666666663</v>
      </c>
    </row>
    <row r="124" spans="1:18" x14ac:dyDescent="0.25">
      <c r="A124" s="96"/>
      <c r="B124" s="198" t="s">
        <v>55</v>
      </c>
      <c r="C124" s="102">
        <v>72</v>
      </c>
      <c r="D124" s="102">
        <v>16</v>
      </c>
      <c r="E124" s="102">
        <v>1</v>
      </c>
      <c r="F124" s="102">
        <f>SUM(C124:E124)</f>
        <v>89</v>
      </c>
      <c r="G124" s="102">
        <v>265</v>
      </c>
      <c r="H124" s="129">
        <f t="shared" si="11"/>
        <v>0.33584905660377357</v>
      </c>
      <c r="I124" s="98"/>
      <c r="J124" s="98"/>
      <c r="K124" s="98"/>
      <c r="L124" s="103" t="s">
        <v>63</v>
      </c>
      <c r="M124" s="104">
        <v>87</v>
      </c>
      <c r="N124" s="104">
        <v>0</v>
      </c>
      <c r="O124" s="104"/>
      <c r="P124" s="104">
        <v>87</v>
      </c>
      <c r="Q124" s="105">
        <v>188</v>
      </c>
      <c r="R124" s="129">
        <f t="shared" si="12"/>
        <v>0.46276595744680848</v>
      </c>
    </row>
    <row r="125" spans="1:18" x14ac:dyDescent="0.25">
      <c r="A125" s="96"/>
      <c r="B125" s="198" t="s">
        <v>56</v>
      </c>
      <c r="C125" s="102">
        <v>59</v>
      </c>
      <c r="D125" s="102">
        <v>46</v>
      </c>
      <c r="E125" s="102"/>
      <c r="F125" s="102">
        <f t="shared" ref="F125:F129" si="21">SUM(C125:E125)</f>
        <v>105</v>
      </c>
      <c r="G125" s="102">
        <v>243</v>
      </c>
      <c r="H125" s="129">
        <f t="shared" si="11"/>
        <v>0.43209876543209874</v>
      </c>
      <c r="I125" s="98"/>
      <c r="J125" s="98"/>
      <c r="K125" s="98"/>
      <c r="L125" s="103" t="s">
        <v>64</v>
      </c>
      <c r="M125" s="104">
        <v>70</v>
      </c>
      <c r="N125" s="104">
        <v>0</v>
      </c>
      <c r="O125" s="104"/>
      <c r="P125" s="104">
        <v>70</v>
      </c>
      <c r="Q125" s="105">
        <v>124</v>
      </c>
      <c r="R125" s="129">
        <f t="shared" si="12"/>
        <v>0.56451612903225812</v>
      </c>
    </row>
    <row r="126" spans="1:18" x14ac:dyDescent="0.25">
      <c r="A126" s="96"/>
      <c r="B126" s="198" t="s">
        <v>57</v>
      </c>
      <c r="C126" s="102">
        <v>7</v>
      </c>
      <c r="D126" s="102">
        <v>31</v>
      </c>
      <c r="E126" s="102">
        <v>2</v>
      </c>
      <c r="F126" s="102">
        <f t="shared" si="21"/>
        <v>40</v>
      </c>
      <c r="G126" s="102">
        <v>102</v>
      </c>
      <c r="H126" s="129">
        <f t="shared" si="11"/>
        <v>0.39215686274509803</v>
      </c>
      <c r="I126" s="98"/>
      <c r="J126" s="98"/>
      <c r="K126" s="98"/>
      <c r="L126" s="103" t="s">
        <v>65</v>
      </c>
      <c r="M126" s="104">
        <v>92</v>
      </c>
      <c r="N126" s="104">
        <v>0</v>
      </c>
      <c r="O126" s="104"/>
      <c r="P126" s="104">
        <v>92</v>
      </c>
      <c r="Q126" s="105">
        <v>144</v>
      </c>
      <c r="R126" s="129">
        <f>P126/Q126</f>
        <v>0.63888888888888884</v>
      </c>
    </row>
    <row r="127" spans="1:18" x14ac:dyDescent="0.25">
      <c r="A127" s="96"/>
      <c r="B127" s="198" t="s">
        <v>60</v>
      </c>
      <c r="C127" s="102">
        <v>2</v>
      </c>
      <c r="D127" s="102">
        <v>1</v>
      </c>
      <c r="E127" s="102">
        <v>1</v>
      </c>
      <c r="F127" s="102">
        <f t="shared" si="21"/>
        <v>4</v>
      </c>
      <c r="G127" s="102">
        <v>17</v>
      </c>
      <c r="H127" s="129">
        <f t="shared" si="11"/>
        <v>0.23529411764705882</v>
      </c>
      <c r="I127" s="98"/>
      <c r="J127" s="98"/>
      <c r="K127" s="98"/>
      <c r="L127" s="103" t="s">
        <v>66</v>
      </c>
      <c r="M127" s="104">
        <v>87</v>
      </c>
      <c r="N127" s="104">
        <v>1</v>
      </c>
      <c r="O127" s="104"/>
      <c r="P127" s="104">
        <v>88</v>
      </c>
      <c r="Q127" s="105">
        <v>139</v>
      </c>
      <c r="R127" s="129">
        <f t="shared" si="12"/>
        <v>0.63309352517985606</v>
      </c>
    </row>
    <row r="128" spans="1:18" ht="15.75" thickBot="1" x14ac:dyDescent="0.3">
      <c r="A128" s="96"/>
      <c r="B128" s="198" t="s">
        <v>61</v>
      </c>
      <c r="C128" s="102">
        <v>0</v>
      </c>
      <c r="D128" s="102">
        <v>0</v>
      </c>
      <c r="E128" s="102"/>
      <c r="F128" s="102">
        <f t="shared" si="21"/>
        <v>0</v>
      </c>
      <c r="G128" s="102">
        <v>4</v>
      </c>
      <c r="H128" s="129">
        <f t="shared" si="11"/>
        <v>0</v>
      </c>
      <c r="I128" s="98"/>
      <c r="J128" s="98"/>
      <c r="K128" s="98"/>
      <c r="L128" s="113" t="s">
        <v>67</v>
      </c>
      <c r="M128" s="114">
        <v>61</v>
      </c>
      <c r="N128" s="114">
        <v>0</v>
      </c>
      <c r="O128" s="114">
        <v>1</v>
      </c>
      <c r="P128" s="114">
        <v>62</v>
      </c>
      <c r="Q128" s="115">
        <v>96</v>
      </c>
      <c r="R128" s="129">
        <f t="shared" si="12"/>
        <v>0.64583333333333337</v>
      </c>
    </row>
    <row r="129" spans="1:18" s="59" customFormat="1" ht="16.5" thickTop="1" thickBot="1" x14ac:dyDescent="0.3">
      <c r="A129" s="124"/>
      <c r="B129" s="200" t="s">
        <v>51</v>
      </c>
      <c r="C129" s="109">
        <f>SUM(C123:C128)</f>
        <v>152</v>
      </c>
      <c r="D129" s="109">
        <f>SUM(D123:D128)</f>
        <v>94</v>
      </c>
      <c r="E129" s="109">
        <v>4</v>
      </c>
      <c r="F129" s="109">
        <f t="shared" si="21"/>
        <v>250</v>
      </c>
      <c r="G129" s="109">
        <f>SUM(G123:G128)</f>
        <v>661</v>
      </c>
      <c r="H129" s="181">
        <f t="shared" si="11"/>
        <v>0.37821482602118001</v>
      </c>
      <c r="I129" s="110"/>
      <c r="J129" s="110"/>
      <c r="K129" s="110"/>
      <c r="L129" s="111" t="s">
        <v>51</v>
      </c>
      <c r="M129" s="112">
        <f>SUM(M123:M128)</f>
        <v>498</v>
      </c>
      <c r="N129" s="112">
        <v>1</v>
      </c>
      <c r="O129" s="112">
        <v>1</v>
      </c>
      <c r="P129" s="112">
        <f>SUM(P123:P128)</f>
        <v>500</v>
      </c>
      <c r="Q129" s="125">
        <f>SUM(Q123:Q128)</f>
        <v>883</v>
      </c>
      <c r="R129" s="181">
        <f t="shared" si="12"/>
        <v>0.56625141562853909</v>
      </c>
    </row>
    <row r="130" spans="1:18" ht="15.75" thickTop="1" x14ac:dyDescent="0.25">
      <c r="A130" s="247" t="s">
        <v>33</v>
      </c>
      <c r="B130" s="197" t="s">
        <v>54</v>
      </c>
      <c r="C130" s="97">
        <v>2</v>
      </c>
      <c r="D130" s="97">
        <v>0</v>
      </c>
      <c r="E130" s="97"/>
      <c r="F130" s="97">
        <v>2</v>
      </c>
      <c r="G130" s="97">
        <v>8</v>
      </c>
      <c r="H130" s="134">
        <f t="shared" si="11"/>
        <v>0.25</v>
      </c>
      <c r="I130" s="98"/>
      <c r="J130" s="98"/>
      <c r="K130" s="98"/>
      <c r="L130" s="113" t="s">
        <v>62</v>
      </c>
      <c r="M130" s="114">
        <v>3</v>
      </c>
      <c r="N130" s="147">
        <v>0</v>
      </c>
      <c r="O130" s="114"/>
      <c r="P130" s="114">
        <v>3</v>
      </c>
      <c r="Q130" s="115">
        <v>8</v>
      </c>
      <c r="R130" s="134">
        <f t="shared" si="12"/>
        <v>0.375</v>
      </c>
    </row>
    <row r="131" spans="1:18" x14ac:dyDescent="0.25">
      <c r="A131" s="245"/>
      <c r="B131" s="198" t="s">
        <v>55</v>
      </c>
      <c r="C131" s="102">
        <v>24</v>
      </c>
      <c r="D131" s="102">
        <v>2</v>
      </c>
      <c r="E131" s="102"/>
      <c r="F131" s="102">
        <f>SUM(C131:E131)</f>
        <v>26</v>
      </c>
      <c r="G131" s="102">
        <v>53</v>
      </c>
      <c r="H131" s="129">
        <f t="shared" si="11"/>
        <v>0.49056603773584906</v>
      </c>
      <c r="I131" s="98"/>
      <c r="J131" s="98"/>
      <c r="K131" s="98"/>
      <c r="L131" s="103" t="s">
        <v>63</v>
      </c>
      <c r="M131" s="104">
        <v>35</v>
      </c>
      <c r="N131" s="104">
        <v>0</v>
      </c>
      <c r="O131" s="104"/>
      <c r="P131" s="104">
        <v>35</v>
      </c>
      <c r="Q131" s="105">
        <v>77</v>
      </c>
      <c r="R131" s="129">
        <f t="shared" si="12"/>
        <v>0.45454545454545453</v>
      </c>
    </row>
    <row r="132" spans="1:18" x14ac:dyDescent="0.25">
      <c r="A132" s="96"/>
      <c r="B132" s="198" t="s">
        <v>56</v>
      </c>
      <c r="C132" s="102">
        <v>46</v>
      </c>
      <c r="D132" s="102">
        <v>8</v>
      </c>
      <c r="E132" s="102">
        <v>4</v>
      </c>
      <c r="F132" s="102">
        <f t="shared" ref="F132:F160" si="22">SUM(C132:E132)</f>
        <v>58</v>
      </c>
      <c r="G132" s="102">
        <v>109</v>
      </c>
      <c r="H132" s="129">
        <f t="shared" si="11"/>
        <v>0.5321100917431193</v>
      </c>
      <c r="I132" s="98"/>
      <c r="J132" s="98"/>
      <c r="K132" s="98"/>
      <c r="L132" s="103" t="s">
        <v>64</v>
      </c>
      <c r="M132" s="104">
        <v>42</v>
      </c>
      <c r="N132" s="104">
        <v>0</v>
      </c>
      <c r="O132" s="104"/>
      <c r="P132" s="104">
        <v>42</v>
      </c>
      <c r="Q132" s="105">
        <v>97</v>
      </c>
      <c r="R132" s="129">
        <f t="shared" si="12"/>
        <v>0.4329896907216495</v>
      </c>
    </row>
    <row r="133" spans="1:18" x14ac:dyDescent="0.25">
      <c r="A133" s="96"/>
      <c r="B133" s="198" t="s">
        <v>57</v>
      </c>
      <c r="C133" s="102">
        <v>45</v>
      </c>
      <c r="D133" s="102">
        <v>12</v>
      </c>
      <c r="E133" s="102">
        <v>2</v>
      </c>
      <c r="F133" s="102">
        <f t="shared" si="22"/>
        <v>59</v>
      </c>
      <c r="G133" s="102">
        <v>91</v>
      </c>
      <c r="H133" s="129">
        <f t="shared" si="11"/>
        <v>0.64835164835164838</v>
      </c>
      <c r="I133" s="98"/>
      <c r="J133" s="98"/>
      <c r="K133" s="98"/>
      <c r="L133" s="103" t="s">
        <v>65</v>
      </c>
      <c r="M133" s="104">
        <v>19</v>
      </c>
      <c r="N133" s="104">
        <v>0</v>
      </c>
      <c r="O133" s="104"/>
      <c r="P133" s="104">
        <v>19</v>
      </c>
      <c r="Q133" s="105">
        <v>44</v>
      </c>
      <c r="R133" s="129">
        <f t="shared" si="12"/>
        <v>0.43181818181818182</v>
      </c>
    </row>
    <row r="134" spans="1:18" x14ac:dyDescent="0.25">
      <c r="A134" s="96"/>
      <c r="B134" s="198" t="s">
        <v>60</v>
      </c>
      <c r="C134" s="102">
        <v>9</v>
      </c>
      <c r="D134" s="102">
        <v>11</v>
      </c>
      <c r="E134" s="102">
        <v>3</v>
      </c>
      <c r="F134" s="102">
        <f t="shared" si="22"/>
        <v>23</v>
      </c>
      <c r="G134" s="102">
        <v>35</v>
      </c>
      <c r="H134" s="129">
        <f t="shared" si="11"/>
        <v>0.65714285714285714</v>
      </c>
      <c r="I134" s="98"/>
      <c r="J134" s="98"/>
      <c r="K134" s="98"/>
      <c r="L134" s="103" t="s">
        <v>66</v>
      </c>
      <c r="M134" s="104">
        <v>7</v>
      </c>
      <c r="N134" s="104">
        <v>0</v>
      </c>
      <c r="O134" s="104"/>
      <c r="P134" s="104">
        <v>7</v>
      </c>
      <c r="Q134" s="105">
        <v>18</v>
      </c>
      <c r="R134" s="129">
        <f t="shared" si="12"/>
        <v>0.3888888888888889</v>
      </c>
    </row>
    <row r="135" spans="1:18" ht="15.75" thickBot="1" x14ac:dyDescent="0.3">
      <c r="A135" s="96"/>
      <c r="B135" s="198" t="s">
        <v>61</v>
      </c>
      <c r="C135" s="102">
        <v>0</v>
      </c>
      <c r="D135" s="102">
        <v>7</v>
      </c>
      <c r="E135" s="102"/>
      <c r="F135" s="102">
        <f t="shared" si="22"/>
        <v>7</v>
      </c>
      <c r="G135" s="102">
        <v>9</v>
      </c>
      <c r="H135" s="129">
        <f t="shared" ref="H135:H197" si="23">F135/G135</f>
        <v>0.77777777777777779</v>
      </c>
      <c r="I135" s="98"/>
      <c r="J135" s="98"/>
      <c r="K135" s="98"/>
      <c r="L135" s="113" t="s">
        <v>67</v>
      </c>
      <c r="M135" s="114">
        <v>2</v>
      </c>
      <c r="N135" s="114">
        <v>0</v>
      </c>
      <c r="O135" s="114"/>
      <c r="P135" s="114">
        <v>2</v>
      </c>
      <c r="Q135" s="115">
        <v>12</v>
      </c>
      <c r="R135" s="129">
        <f t="shared" si="12"/>
        <v>0.16666666666666666</v>
      </c>
    </row>
    <row r="136" spans="1:18" s="59" customFormat="1" ht="16.5" thickTop="1" thickBot="1" x14ac:dyDescent="0.3">
      <c r="A136" s="124"/>
      <c r="B136" s="200" t="s">
        <v>51</v>
      </c>
      <c r="C136" s="109">
        <f>SUM(C130:C135)</f>
        <v>126</v>
      </c>
      <c r="D136" s="109">
        <f>SUM(D130:D135)</f>
        <v>40</v>
      </c>
      <c r="E136" s="109">
        <f>SUM(E132:E135)</f>
        <v>9</v>
      </c>
      <c r="F136" s="109">
        <f t="shared" si="22"/>
        <v>175</v>
      </c>
      <c r="G136" s="109">
        <f>SUM(G130:G135)</f>
        <v>305</v>
      </c>
      <c r="H136" s="181">
        <f t="shared" si="23"/>
        <v>0.57377049180327866</v>
      </c>
      <c r="I136" s="110"/>
      <c r="J136" s="110"/>
      <c r="K136" s="110"/>
      <c r="L136" s="111" t="s">
        <v>51</v>
      </c>
      <c r="M136" s="112">
        <f>SUM(M130:M135)</f>
        <v>108</v>
      </c>
      <c r="N136" s="112">
        <v>0</v>
      </c>
      <c r="O136" s="112">
        <v>0</v>
      </c>
      <c r="P136" s="112">
        <v>108</v>
      </c>
      <c r="Q136" s="125">
        <f>SUM(Q130:Q135)</f>
        <v>256</v>
      </c>
      <c r="R136" s="181">
        <f t="shared" ref="R136:R199" si="24">P136/Q136</f>
        <v>0.421875</v>
      </c>
    </row>
    <row r="137" spans="1:18" ht="15.75" thickTop="1" x14ac:dyDescent="0.25">
      <c r="A137" s="96" t="s">
        <v>34</v>
      </c>
      <c r="B137" s="198" t="s">
        <v>55</v>
      </c>
      <c r="C137" s="102">
        <v>3</v>
      </c>
      <c r="D137" s="102">
        <v>0</v>
      </c>
      <c r="E137" s="102"/>
      <c r="F137" s="102">
        <f>SUM(C137:E137)</f>
        <v>3</v>
      </c>
      <c r="G137" s="102"/>
      <c r="H137" s="129"/>
      <c r="I137" s="98"/>
      <c r="J137" s="98"/>
      <c r="K137" s="98"/>
      <c r="L137" s="103" t="s">
        <v>63</v>
      </c>
      <c r="M137" s="104">
        <v>11</v>
      </c>
      <c r="N137" s="147">
        <v>0</v>
      </c>
      <c r="O137" s="104"/>
      <c r="P137" s="104">
        <v>11</v>
      </c>
      <c r="Q137" s="105">
        <v>17</v>
      </c>
      <c r="R137" s="129">
        <f t="shared" si="24"/>
        <v>0.6470588235294118</v>
      </c>
    </row>
    <row r="138" spans="1:18" x14ac:dyDescent="0.25">
      <c r="A138" s="96"/>
      <c r="B138" s="197" t="s">
        <v>56</v>
      </c>
      <c r="C138" s="97">
        <v>0</v>
      </c>
      <c r="D138" s="97">
        <v>0</v>
      </c>
      <c r="E138" s="97"/>
      <c r="F138" s="97">
        <f t="shared" si="22"/>
        <v>0</v>
      </c>
      <c r="G138" s="97">
        <v>3</v>
      </c>
      <c r="H138" s="129">
        <f t="shared" si="23"/>
        <v>0</v>
      </c>
      <c r="I138" s="98"/>
      <c r="J138" s="98"/>
      <c r="K138" s="98"/>
      <c r="L138" s="103" t="s">
        <v>64</v>
      </c>
      <c r="M138" s="104">
        <v>18</v>
      </c>
      <c r="N138" s="104">
        <v>0</v>
      </c>
      <c r="O138" s="104"/>
      <c r="P138" s="104">
        <v>18</v>
      </c>
      <c r="Q138" s="105">
        <v>37</v>
      </c>
      <c r="R138" s="129">
        <f t="shared" si="24"/>
        <v>0.48648648648648651</v>
      </c>
    </row>
    <row r="139" spans="1:18" x14ac:dyDescent="0.25">
      <c r="A139" s="96"/>
      <c r="B139" s="198" t="s">
        <v>57</v>
      </c>
      <c r="C139" s="102">
        <v>0</v>
      </c>
      <c r="D139" s="102">
        <v>0</v>
      </c>
      <c r="E139" s="102"/>
      <c r="F139" s="102">
        <f t="shared" si="22"/>
        <v>0</v>
      </c>
      <c r="G139" s="102">
        <v>13</v>
      </c>
      <c r="H139" s="129">
        <f t="shared" si="23"/>
        <v>0</v>
      </c>
      <c r="I139" s="98"/>
      <c r="J139" s="98"/>
      <c r="K139" s="98"/>
      <c r="L139" s="103" t="s">
        <v>65</v>
      </c>
      <c r="M139" s="104">
        <v>27</v>
      </c>
      <c r="N139" s="104">
        <v>0</v>
      </c>
      <c r="O139" s="104"/>
      <c r="P139" s="104">
        <v>27</v>
      </c>
      <c r="Q139" s="105">
        <v>66</v>
      </c>
      <c r="R139" s="129">
        <f t="shared" si="24"/>
        <v>0.40909090909090912</v>
      </c>
    </row>
    <row r="140" spans="1:18" x14ac:dyDescent="0.25">
      <c r="A140" s="96"/>
      <c r="B140" s="198" t="s">
        <v>60</v>
      </c>
      <c r="C140" s="102">
        <v>7</v>
      </c>
      <c r="D140" s="102">
        <v>2</v>
      </c>
      <c r="E140" s="102"/>
      <c r="F140" s="102">
        <f t="shared" si="22"/>
        <v>9</v>
      </c>
      <c r="G140" s="102">
        <v>22</v>
      </c>
      <c r="H140" s="186">
        <f t="shared" si="23"/>
        <v>0.40909090909090912</v>
      </c>
      <c r="I140" s="12"/>
      <c r="J140" s="12"/>
      <c r="K140" s="12"/>
      <c r="L140" s="103" t="s">
        <v>66</v>
      </c>
      <c r="M140" s="104">
        <v>15</v>
      </c>
      <c r="N140" s="104">
        <v>0</v>
      </c>
      <c r="O140" s="104"/>
      <c r="P140" s="104">
        <v>15</v>
      </c>
      <c r="Q140" s="105">
        <v>27</v>
      </c>
      <c r="R140" s="129">
        <f t="shared" si="24"/>
        <v>0.55555555555555558</v>
      </c>
    </row>
    <row r="141" spans="1:18" ht="15.75" thickBot="1" x14ac:dyDescent="0.3">
      <c r="A141" s="96"/>
      <c r="B141" s="198" t="s">
        <v>61</v>
      </c>
      <c r="C141" s="102">
        <v>1</v>
      </c>
      <c r="D141" s="102">
        <v>8</v>
      </c>
      <c r="E141" s="102"/>
      <c r="F141" s="102">
        <f t="shared" si="22"/>
        <v>9</v>
      </c>
      <c r="G141" s="102">
        <v>17</v>
      </c>
      <c r="H141" s="134">
        <f t="shared" si="23"/>
        <v>0.52941176470588236</v>
      </c>
      <c r="I141" s="98"/>
      <c r="J141" s="98"/>
      <c r="K141" s="98"/>
      <c r="L141" s="113" t="s">
        <v>67</v>
      </c>
      <c r="M141" s="114">
        <v>4</v>
      </c>
      <c r="N141" s="114">
        <v>0</v>
      </c>
      <c r="O141" s="114"/>
      <c r="P141" s="114">
        <v>4</v>
      </c>
      <c r="Q141" s="115">
        <v>16</v>
      </c>
      <c r="R141" s="134">
        <f t="shared" si="24"/>
        <v>0.25</v>
      </c>
    </row>
    <row r="142" spans="1:18" s="59" customFormat="1" ht="16.5" thickTop="1" thickBot="1" x14ac:dyDescent="0.3">
      <c r="A142" s="124"/>
      <c r="B142" s="200" t="s">
        <v>51</v>
      </c>
      <c r="C142" s="109">
        <f>SUM(C137:C141)</f>
        <v>11</v>
      </c>
      <c r="D142" s="109">
        <f>SUM(D137:D141)</f>
        <v>10</v>
      </c>
      <c r="E142" s="109">
        <v>0</v>
      </c>
      <c r="F142" s="109">
        <f t="shared" si="22"/>
        <v>21</v>
      </c>
      <c r="G142" s="109">
        <f>SUM(G137:G141)</f>
        <v>55</v>
      </c>
      <c r="H142" s="181">
        <f t="shared" si="23"/>
        <v>0.38181818181818183</v>
      </c>
      <c r="I142" s="110"/>
      <c r="J142" s="110"/>
      <c r="K142" s="110"/>
      <c r="L142" s="111" t="s">
        <v>51</v>
      </c>
      <c r="M142" s="112">
        <f>SUM(M137:M141)</f>
        <v>75</v>
      </c>
      <c r="N142" s="112">
        <v>0</v>
      </c>
      <c r="O142" s="112">
        <v>0</v>
      </c>
      <c r="P142" s="112">
        <v>75</v>
      </c>
      <c r="Q142" s="125">
        <f>SUM(Q137:Q141)</f>
        <v>163</v>
      </c>
      <c r="R142" s="181">
        <f t="shared" si="24"/>
        <v>0.46012269938650308</v>
      </c>
    </row>
    <row r="143" spans="1:18" ht="15.75" thickTop="1" x14ac:dyDescent="0.25">
      <c r="A143" s="244" t="s">
        <v>35</v>
      </c>
      <c r="B143" s="197" t="s">
        <v>54</v>
      </c>
      <c r="C143" s="97">
        <v>0</v>
      </c>
      <c r="D143" s="97">
        <v>0</v>
      </c>
      <c r="E143" s="97"/>
      <c r="F143" s="97">
        <f t="shared" si="22"/>
        <v>0</v>
      </c>
      <c r="G143" s="97">
        <v>2</v>
      </c>
      <c r="H143" s="134">
        <f t="shared" si="23"/>
        <v>0</v>
      </c>
      <c r="I143" s="98"/>
      <c r="J143" s="98"/>
      <c r="K143" s="98"/>
      <c r="L143" s="113" t="s">
        <v>62</v>
      </c>
      <c r="M143" s="114">
        <v>0</v>
      </c>
      <c r="N143" s="147">
        <v>0</v>
      </c>
      <c r="O143" s="114"/>
      <c r="P143" s="114">
        <v>0</v>
      </c>
      <c r="Q143" s="115">
        <v>2</v>
      </c>
      <c r="R143" s="134">
        <f t="shared" si="24"/>
        <v>0</v>
      </c>
    </row>
    <row r="144" spans="1:18" x14ac:dyDescent="0.25">
      <c r="A144" s="245"/>
      <c r="B144" s="198" t="s">
        <v>55</v>
      </c>
      <c r="C144" s="102">
        <v>6</v>
      </c>
      <c r="D144" s="102">
        <v>1</v>
      </c>
      <c r="E144" s="102"/>
      <c r="F144" s="102">
        <f t="shared" si="22"/>
        <v>7</v>
      </c>
      <c r="G144" s="102">
        <v>19</v>
      </c>
      <c r="H144" s="129">
        <f t="shared" si="23"/>
        <v>0.36842105263157893</v>
      </c>
      <c r="I144" s="98"/>
      <c r="J144" s="98"/>
      <c r="K144" s="98"/>
      <c r="L144" s="103" t="s">
        <v>63</v>
      </c>
      <c r="M144" s="104">
        <v>8</v>
      </c>
      <c r="N144" s="104">
        <v>0</v>
      </c>
      <c r="O144" s="104"/>
      <c r="P144" s="104">
        <v>8</v>
      </c>
      <c r="Q144" s="105">
        <v>13</v>
      </c>
      <c r="R144" s="129">
        <f t="shared" si="24"/>
        <v>0.61538461538461542</v>
      </c>
    </row>
    <row r="145" spans="1:18" x14ac:dyDescent="0.25">
      <c r="A145" s="96"/>
      <c r="B145" s="198" t="s">
        <v>56</v>
      </c>
      <c r="C145" s="102">
        <v>20</v>
      </c>
      <c r="D145" s="102">
        <v>7</v>
      </c>
      <c r="E145" s="102"/>
      <c r="F145" s="102">
        <f t="shared" si="22"/>
        <v>27</v>
      </c>
      <c r="G145" s="102">
        <v>59</v>
      </c>
      <c r="H145" s="129">
        <f t="shared" si="23"/>
        <v>0.4576271186440678</v>
      </c>
      <c r="I145" s="98"/>
      <c r="J145" s="98"/>
      <c r="K145" s="98"/>
      <c r="L145" s="103" t="s">
        <v>64</v>
      </c>
      <c r="M145" s="104">
        <v>27</v>
      </c>
      <c r="N145" s="104">
        <v>0</v>
      </c>
      <c r="O145" s="104">
        <v>1</v>
      </c>
      <c r="P145" s="104">
        <v>28</v>
      </c>
      <c r="Q145" s="105">
        <v>94</v>
      </c>
      <c r="R145" s="129">
        <f t="shared" si="24"/>
        <v>0.2978723404255319</v>
      </c>
    </row>
    <row r="146" spans="1:18" x14ac:dyDescent="0.25">
      <c r="A146" s="96"/>
      <c r="B146" s="198" t="s">
        <v>57</v>
      </c>
      <c r="C146" s="102">
        <v>16</v>
      </c>
      <c r="D146" s="102">
        <v>9</v>
      </c>
      <c r="E146" s="102">
        <v>1</v>
      </c>
      <c r="F146" s="102">
        <f t="shared" si="22"/>
        <v>26</v>
      </c>
      <c r="G146" s="102">
        <v>56</v>
      </c>
      <c r="H146" s="129">
        <f t="shared" si="23"/>
        <v>0.4642857142857143</v>
      </c>
      <c r="I146" s="98"/>
      <c r="J146" s="98"/>
      <c r="K146" s="98"/>
      <c r="L146" s="103" t="s">
        <v>65</v>
      </c>
      <c r="M146" s="104">
        <v>35</v>
      </c>
      <c r="N146" s="104">
        <v>0</v>
      </c>
      <c r="O146" s="104"/>
      <c r="P146" s="104">
        <v>35</v>
      </c>
      <c r="Q146" s="105">
        <v>88</v>
      </c>
      <c r="R146" s="129">
        <f t="shared" si="24"/>
        <v>0.39772727272727271</v>
      </c>
    </row>
    <row r="147" spans="1:18" x14ac:dyDescent="0.25">
      <c r="A147" s="96"/>
      <c r="B147" s="198" t="s">
        <v>60</v>
      </c>
      <c r="C147" s="102">
        <v>5</v>
      </c>
      <c r="D147" s="102">
        <v>9</v>
      </c>
      <c r="E147" s="102">
        <v>2</v>
      </c>
      <c r="F147" s="102">
        <f t="shared" si="22"/>
        <v>16</v>
      </c>
      <c r="G147" s="102">
        <v>33</v>
      </c>
      <c r="H147" s="129">
        <f t="shared" si="23"/>
        <v>0.48484848484848486</v>
      </c>
      <c r="I147" s="98"/>
      <c r="J147" s="98"/>
      <c r="K147" s="98"/>
      <c r="L147" s="103" t="s">
        <v>66</v>
      </c>
      <c r="M147" s="104">
        <v>39</v>
      </c>
      <c r="N147" s="104">
        <v>0</v>
      </c>
      <c r="O147" s="104">
        <v>2</v>
      </c>
      <c r="P147" s="104">
        <v>41</v>
      </c>
      <c r="Q147" s="105">
        <v>95</v>
      </c>
      <c r="R147" s="129">
        <f t="shared" si="24"/>
        <v>0.43157894736842106</v>
      </c>
    </row>
    <row r="148" spans="1:18" ht="15.75" thickBot="1" x14ac:dyDescent="0.3">
      <c r="A148" s="96"/>
      <c r="B148" s="198" t="s">
        <v>61</v>
      </c>
      <c r="C148" s="102">
        <v>0</v>
      </c>
      <c r="D148" s="102">
        <v>9</v>
      </c>
      <c r="E148" s="102"/>
      <c r="F148" s="102">
        <f t="shared" si="22"/>
        <v>9</v>
      </c>
      <c r="G148" s="102">
        <v>14</v>
      </c>
      <c r="H148" s="129">
        <f t="shared" si="23"/>
        <v>0.6428571428571429</v>
      </c>
      <c r="I148" s="98"/>
      <c r="J148" s="98"/>
      <c r="K148" s="98"/>
      <c r="L148" s="113" t="s">
        <v>67</v>
      </c>
      <c r="M148" s="114">
        <v>5</v>
      </c>
      <c r="N148" s="114">
        <v>0</v>
      </c>
      <c r="O148" s="114">
        <v>1</v>
      </c>
      <c r="P148" s="114">
        <v>6</v>
      </c>
      <c r="Q148" s="115">
        <v>38</v>
      </c>
      <c r="R148" s="129">
        <f t="shared" si="24"/>
        <v>0.15789473684210525</v>
      </c>
    </row>
    <row r="149" spans="1:18" s="59" customFormat="1" ht="16.5" thickTop="1" thickBot="1" x14ac:dyDescent="0.3">
      <c r="A149" s="124"/>
      <c r="B149" s="200" t="s">
        <v>51</v>
      </c>
      <c r="C149" s="109">
        <f>SUM(C143:C148)</f>
        <v>47</v>
      </c>
      <c r="D149" s="109">
        <f>SUM(D143:D148)</f>
        <v>35</v>
      </c>
      <c r="E149" s="109">
        <v>3</v>
      </c>
      <c r="F149" s="109">
        <f t="shared" si="22"/>
        <v>85</v>
      </c>
      <c r="G149" s="109">
        <f>SUM(G143:G148)</f>
        <v>183</v>
      </c>
      <c r="H149" s="181">
        <f t="shared" si="23"/>
        <v>0.46448087431693991</v>
      </c>
      <c r="I149" s="110"/>
      <c r="J149" s="110"/>
      <c r="K149" s="110"/>
      <c r="L149" s="111" t="s">
        <v>51</v>
      </c>
      <c r="M149" s="112">
        <f>SUM(M143:M148)</f>
        <v>114</v>
      </c>
      <c r="N149" s="112">
        <v>0</v>
      </c>
      <c r="O149" s="112">
        <f>SUM(O145:O148)</f>
        <v>4</v>
      </c>
      <c r="P149" s="112">
        <f>SUM(P143:P148)</f>
        <v>118</v>
      </c>
      <c r="Q149" s="125">
        <f>SUM(Q143:Q148)</f>
        <v>330</v>
      </c>
      <c r="R149" s="181">
        <f t="shared" si="24"/>
        <v>0.3575757575757576</v>
      </c>
    </row>
    <row r="150" spans="1:18" ht="15.75" thickTop="1" x14ac:dyDescent="0.25">
      <c r="A150" s="96" t="s">
        <v>36</v>
      </c>
      <c r="B150" s="197" t="s">
        <v>54</v>
      </c>
      <c r="C150" s="97">
        <v>2</v>
      </c>
      <c r="D150" s="97">
        <v>0</v>
      </c>
      <c r="E150" s="97"/>
      <c r="F150" s="97">
        <f t="shared" si="22"/>
        <v>2</v>
      </c>
      <c r="G150" s="97">
        <v>9</v>
      </c>
      <c r="H150" s="134">
        <f t="shared" si="23"/>
        <v>0.22222222222222221</v>
      </c>
      <c r="I150" s="98"/>
      <c r="J150" s="98"/>
      <c r="K150" s="98"/>
      <c r="L150" s="113" t="s">
        <v>62</v>
      </c>
      <c r="M150" s="114">
        <v>0</v>
      </c>
      <c r="N150" s="147">
        <v>0</v>
      </c>
      <c r="O150" s="114"/>
      <c r="P150" s="114">
        <v>0</v>
      </c>
      <c r="Q150" s="115">
        <v>16</v>
      </c>
      <c r="R150" s="134">
        <f t="shared" si="24"/>
        <v>0</v>
      </c>
    </row>
    <row r="151" spans="1:18" x14ac:dyDescent="0.25">
      <c r="A151" s="96"/>
      <c r="B151" s="198" t="s">
        <v>55</v>
      </c>
      <c r="C151" s="102">
        <v>9</v>
      </c>
      <c r="D151" s="102">
        <v>0</v>
      </c>
      <c r="E151" s="102"/>
      <c r="F151" s="102">
        <f t="shared" si="22"/>
        <v>9</v>
      </c>
      <c r="G151" s="102">
        <v>41</v>
      </c>
      <c r="H151" s="129">
        <f t="shared" si="23"/>
        <v>0.21951219512195122</v>
      </c>
      <c r="I151" s="98"/>
      <c r="J151" s="98"/>
      <c r="K151" s="98"/>
      <c r="L151" s="103" t="s">
        <v>63</v>
      </c>
      <c r="M151" s="104">
        <v>9</v>
      </c>
      <c r="N151" s="104">
        <v>0</v>
      </c>
      <c r="O151" s="104"/>
      <c r="P151" s="104">
        <v>9</v>
      </c>
      <c r="Q151" s="105">
        <v>23</v>
      </c>
      <c r="R151" s="129">
        <f t="shared" si="24"/>
        <v>0.39130434782608697</v>
      </c>
    </row>
    <row r="152" spans="1:18" x14ac:dyDescent="0.25">
      <c r="A152" s="96"/>
      <c r="B152" s="198" t="s">
        <v>56</v>
      </c>
      <c r="C152" s="102">
        <v>31</v>
      </c>
      <c r="D152" s="102">
        <v>4</v>
      </c>
      <c r="E152" s="102"/>
      <c r="F152" s="102">
        <f t="shared" si="22"/>
        <v>35</v>
      </c>
      <c r="G152" s="102">
        <v>94</v>
      </c>
      <c r="H152" s="129">
        <f t="shared" si="23"/>
        <v>0.37234042553191488</v>
      </c>
      <c r="I152" s="98"/>
      <c r="J152" s="98"/>
      <c r="K152" s="98"/>
      <c r="L152" s="103" t="s">
        <v>64</v>
      </c>
      <c r="M152" s="104">
        <v>9</v>
      </c>
      <c r="N152" s="104">
        <v>0</v>
      </c>
      <c r="O152" s="104"/>
      <c r="P152" s="104">
        <v>9</v>
      </c>
      <c r="Q152" s="105">
        <v>38</v>
      </c>
      <c r="R152" s="129">
        <f t="shared" si="24"/>
        <v>0.23684210526315788</v>
      </c>
    </row>
    <row r="153" spans="1:18" x14ac:dyDescent="0.25">
      <c r="A153" s="96"/>
      <c r="B153" s="198" t="s">
        <v>57</v>
      </c>
      <c r="C153" s="102">
        <v>24</v>
      </c>
      <c r="D153" s="102">
        <v>6</v>
      </c>
      <c r="E153" s="102"/>
      <c r="F153" s="102">
        <f t="shared" si="22"/>
        <v>30</v>
      </c>
      <c r="G153" s="102">
        <v>80</v>
      </c>
      <c r="H153" s="129">
        <f t="shared" si="23"/>
        <v>0.375</v>
      </c>
      <c r="I153" s="98"/>
      <c r="J153" s="98"/>
      <c r="K153" s="98"/>
      <c r="L153" s="103" t="s">
        <v>65</v>
      </c>
      <c r="M153" s="104">
        <v>15</v>
      </c>
      <c r="N153" s="104">
        <v>0</v>
      </c>
      <c r="O153" s="104"/>
      <c r="P153" s="104">
        <v>15</v>
      </c>
      <c r="Q153" s="105">
        <v>28</v>
      </c>
      <c r="R153" s="129">
        <f t="shared" si="24"/>
        <v>0.5357142857142857</v>
      </c>
    </row>
    <row r="154" spans="1:18" x14ac:dyDescent="0.25">
      <c r="A154" s="96"/>
      <c r="B154" s="198" t="s">
        <v>60</v>
      </c>
      <c r="C154" s="102">
        <v>15</v>
      </c>
      <c r="D154" s="102">
        <v>10</v>
      </c>
      <c r="E154" s="102"/>
      <c r="F154" s="102">
        <f t="shared" si="22"/>
        <v>25</v>
      </c>
      <c r="G154" s="102">
        <v>51</v>
      </c>
      <c r="H154" s="129">
        <f t="shared" si="23"/>
        <v>0.49019607843137253</v>
      </c>
      <c r="I154" s="98"/>
      <c r="J154" s="98"/>
      <c r="K154" s="98"/>
      <c r="L154" s="103" t="s">
        <v>66</v>
      </c>
      <c r="M154" s="104">
        <v>10</v>
      </c>
      <c r="N154" s="104">
        <v>0</v>
      </c>
      <c r="O154" s="104"/>
      <c r="P154" s="104">
        <v>10</v>
      </c>
      <c r="Q154" s="105">
        <v>19</v>
      </c>
      <c r="R154" s="129">
        <f t="shared" si="24"/>
        <v>0.52631578947368418</v>
      </c>
    </row>
    <row r="155" spans="1:18" ht="15.75" thickBot="1" x14ac:dyDescent="0.3">
      <c r="A155" s="96"/>
      <c r="B155" s="198" t="s">
        <v>61</v>
      </c>
      <c r="C155" s="102">
        <v>0</v>
      </c>
      <c r="D155" s="102">
        <v>5</v>
      </c>
      <c r="E155" s="102"/>
      <c r="F155" s="102">
        <f t="shared" si="22"/>
        <v>5</v>
      </c>
      <c r="G155" s="102">
        <v>11</v>
      </c>
      <c r="H155" s="129">
        <f t="shared" si="23"/>
        <v>0.45454545454545453</v>
      </c>
      <c r="I155" s="98"/>
      <c r="J155" s="98"/>
      <c r="K155" s="98"/>
      <c r="L155" s="113" t="s">
        <v>67</v>
      </c>
      <c r="M155" s="114">
        <v>3</v>
      </c>
      <c r="N155" s="114">
        <v>0</v>
      </c>
      <c r="O155" s="114"/>
      <c r="P155" s="114">
        <v>3</v>
      </c>
      <c r="Q155" s="115">
        <v>9</v>
      </c>
      <c r="R155" s="129">
        <f t="shared" si="24"/>
        <v>0.33333333333333331</v>
      </c>
    </row>
    <row r="156" spans="1:18" s="59" customFormat="1" ht="16.5" thickTop="1" thickBot="1" x14ac:dyDescent="0.3">
      <c r="A156" s="124"/>
      <c r="B156" s="200" t="s">
        <v>51</v>
      </c>
      <c r="C156" s="109">
        <f>SUM(C150:C155)</f>
        <v>81</v>
      </c>
      <c r="D156" s="109">
        <f>SUM(D150:D155)</f>
        <v>25</v>
      </c>
      <c r="E156" s="109">
        <v>0</v>
      </c>
      <c r="F156" s="109">
        <f t="shared" si="22"/>
        <v>106</v>
      </c>
      <c r="G156" s="109">
        <f>SUM(G150:G155)</f>
        <v>286</v>
      </c>
      <c r="H156" s="181">
        <f t="shared" si="23"/>
        <v>0.37062937062937062</v>
      </c>
      <c r="I156" s="110"/>
      <c r="J156" s="110"/>
      <c r="K156" s="110"/>
      <c r="L156" s="111" t="s">
        <v>51</v>
      </c>
      <c r="M156" s="112">
        <f>SUM(M150:M155)</f>
        <v>46</v>
      </c>
      <c r="N156" s="112">
        <v>0</v>
      </c>
      <c r="O156" s="112">
        <v>0</v>
      </c>
      <c r="P156" s="112">
        <v>46</v>
      </c>
      <c r="Q156" s="125">
        <f>SUM(Q150:Q155)</f>
        <v>133</v>
      </c>
      <c r="R156" s="181">
        <f>P156/Q156</f>
        <v>0.34586466165413532</v>
      </c>
    </row>
    <row r="157" spans="1:18" ht="15.75" thickTop="1" x14ac:dyDescent="0.25">
      <c r="A157" s="96" t="s">
        <v>37</v>
      </c>
      <c r="B157" s="197" t="s">
        <v>54</v>
      </c>
      <c r="C157" s="97">
        <v>2</v>
      </c>
      <c r="D157" s="97">
        <v>0</v>
      </c>
      <c r="E157" s="97"/>
      <c r="F157" s="97">
        <f t="shared" si="22"/>
        <v>2</v>
      </c>
      <c r="G157" s="97">
        <v>8</v>
      </c>
      <c r="H157" s="134">
        <f t="shared" si="23"/>
        <v>0.25</v>
      </c>
      <c r="I157" s="98"/>
      <c r="J157" s="98"/>
      <c r="K157" s="98"/>
      <c r="L157" s="113" t="s">
        <v>62</v>
      </c>
      <c r="M157" s="114">
        <v>8</v>
      </c>
      <c r="N157" s="147">
        <v>0</v>
      </c>
      <c r="O157" s="114"/>
      <c r="P157" s="114">
        <v>8</v>
      </c>
      <c r="Q157" s="115">
        <v>15</v>
      </c>
      <c r="R157" s="134">
        <f t="shared" si="24"/>
        <v>0.53333333333333333</v>
      </c>
    </row>
    <row r="158" spans="1:18" x14ac:dyDescent="0.25">
      <c r="A158" s="96"/>
      <c r="B158" s="198" t="s">
        <v>55</v>
      </c>
      <c r="C158" s="102">
        <v>5</v>
      </c>
      <c r="D158" s="102">
        <v>1</v>
      </c>
      <c r="E158" s="102"/>
      <c r="F158" s="102">
        <f t="shared" si="22"/>
        <v>6</v>
      </c>
      <c r="G158" s="102">
        <v>38</v>
      </c>
      <c r="H158" s="129">
        <f t="shared" si="23"/>
        <v>0.15789473684210525</v>
      </c>
      <c r="I158" s="98"/>
      <c r="J158" s="98"/>
      <c r="K158" s="98"/>
      <c r="L158" s="103" t="s">
        <v>63</v>
      </c>
      <c r="M158" s="104">
        <v>6</v>
      </c>
      <c r="N158" s="104">
        <v>0</v>
      </c>
      <c r="O158" s="104"/>
      <c r="P158" s="104">
        <v>6</v>
      </c>
      <c r="Q158" s="105">
        <v>9</v>
      </c>
      <c r="R158" s="129">
        <f t="shared" si="24"/>
        <v>0.66666666666666663</v>
      </c>
    </row>
    <row r="159" spans="1:18" x14ac:dyDescent="0.25">
      <c r="A159" s="96"/>
      <c r="B159" s="198" t="s">
        <v>56</v>
      </c>
      <c r="C159" s="102">
        <v>10</v>
      </c>
      <c r="D159" s="102">
        <v>5</v>
      </c>
      <c r="E159" s="102">
        <v>1</v>
      </c>
      <c r="F159" s="102">
        <f t="shared" si="22"/>
        <v>16</v>
      </c>
      <c r="G159" s="102">
        <v>53</v>
      </c>
      <c r="H159" s="129">
        <f t="shared" si="23"/>
        <v>0.30188679245283018</v>
      </c>
      <c r="I159" s="98"/>
      <c r="J159" s="98"/>
      <c r="K159" s="98"/>
      <c r="L159" s="103" t="s">
        <v>64</v>
      </c>
      <c r="M159" s="104">
        <v>12</v>
      </c>
      <c r="N159" s="104">
        <v>0</v>
      </c>
      <c r="O159" s="104"/>
      <c r="P159" s="104">
        <v>12</v>
      </c>
      <c r="Q159" s="105">
        <v>22</v>
      </c>
      <c r="R159" s="129">
        <f t="shared" si="24"/>
        <v>0.54545454545454541</v>
      </c>
    </row>
    <row r="160" spans="1:18" x14ac:dyDescent="0.25">
      <c r="A160" s="96"/>
      <c r="B160" s="198" t="s">
        <v>57</v>
      </c>
      <c r="C160" s="102">
        <v>1</v>
      </c>
      <c r="D160" s="102">
        <v>7</v>
      </c>
      <c r="E160" s="102"/>
      <c r="F160" s="102">
        <f t="shared" si="22"/>
        <v>8</v>
      </c>
      <c r="G160" s="102">
        <v>24</v>
      </c>
      <c r="H160" s="129">
        <f t="shared" si="23"/>
        <v>0.33333333333333331</v>
      </c>
      <c r="I160" s="98"/>
      <c r="J160" s="98"/>
      <c r="K160" s="98"/>
      <c r="L160" s="103" t="s">
        <v>65</v>
      </c>
      <c r="M160" s="104">
        <v>11</v>
      </c>
      <c r="N160" s="104">
        <v>0</v>
      </c>
      <c r="O160" s="104"/>
      <c r="P160" s="104">
        <v>11</v>
      </c>
      <c r="Q160" s="105">
        <v>19</v>
      </c>
      <c r="R160" s="129">
        <f t="shared" si="24"/>
        <v>0.57894736842105265</v>
      </c>
    </row>
    <row r="161" spans="1:18" x14ac:dyDescent="0.25">
      <c r="A161" s="96"/>
      <c r="B161" s="198" t="s">
        <v>60</v>
      </c>
      <c r="C161" s="102">
        <v>2</v>
      </c>
      <c r="D161" s="102">
        <v>2</v>
      </c>
      <c r="E161" s="102"/>
      <c r="F161" s="102">
        <f>SUM(C161:E161)</f>
        <v>4</v>
      </c>
      <c r="G161" s="102">
        <v>5</v>
      </c>
      <c r="H161" s="129">
        <f t="shared" si="23"/>
        <v>0.8</v>
      </c>
      <c r="I161" s="98"/>
      <c r="J161" s="98"/>
      <c r="K161" s="98"/>
      <c r="L161" s="103" t="s">
        <v>66</v>
      </c>
      <c r="M161" s="104">
        <v>20</v>
      </c>
      <c r="N161" s="104">
        <v>0</v>
      </c>
      <c r="O161" s="104"/>
      <c r="P161" s="104">
        <v>20</v>
      </c>
      <c r="Q161" s="105">
        <v>29</v>
      </c>
      <c r="R161" s="129">
        <f t="shared" si="24"/>
        <v>0.68965517241379315</v>
      </c>
    </row>
    <row r="162" spans="1:18" s="59" customFormat="1" ht="15.75" thickBot="1" x14ac:dyDescent="0.3">
      <c r="A162" s="138"/>
      <c r="B162" s="207"/>
      <c r="C162" s="170"/>
      <c r="D162" s="171"/>
      <c r="E162" s="172"/>
      <c r="F162" s="172"/>
      <c r="G162" s="172"/>
      <c r="H162" s="189"/>
      <c r="I162" s="152"/>
      <c r="J162" s="152"/>
      <c r="K162" s="152"/>
      <c r="L162" s="113" t="s">
        <v>67</v>
      </c>
      <c r="M162" s="114">
        <v>17</v>
      </c>
      <c r="N162" s="114">
        <v>0</v>
      </c>
      <c r="O162" s="114"/>
      <c r="P162" s="114">
        <v>17</v>
      </c>
      <c r="Q162" s="115">
        <v>25</v>
      </c>
      <c r="R162" s="189">
        <f t="shared" si="24"/>
        <v>0.68</v>
      </c>
    </row>
    <row r="163" spans="1:18" ht="16.5" thickTop="1" thickBot="1" x14ac:dyDescent="0.3">
      <c r="A163" s="153"/>
      <c r="B163" s="200" t="s">
        <v>51</v>
      </c>
      <c r="C163" s="109">
        <f>SUM(C157:C162)</f>
        <v>20</v>
      </c>
      <c r="D163" s="109">
        <f>SUM(D157:D162)</f>
        <v>15</v>
      </c>
      <c r="E163" s="109">
        <v>1</v>
      </c>
      <c r="F163" s="109">
        <f>SUM(C163:E163)</f>
        <v>36</v>
      </c>
      <c r="G163" s="109">
        <f>SUM(G157:G162)</f>
        <v>128</v>
      </c>
      <c r="H163" s="181">
        <f t="shared" si="23"/>
        <v>0.28125</v>
      </c>
      <c r="I163" s="110"/>
      <c r="J163" s="110"/>
      <c r="K163" s="110"/>
      <c r="L163" s="111" t="s">
        <v>51</v>
      </c>
      <c r="M163" s="112">
        <f>SUM(M157:M162)</f>
        <v>74</v>
      </c>
      <c r="N163" s="112">
        <v>0</v>
      </c>
      <c r="O163" s="112">
        <v>0</v>
      </c>
      <c r="P163" s="112">
        <f>SUM(P157:P162)</f>
        <v>74</v>
      </c>
      <c r="Q163" s="125">
        <f>SUM(Q157:Q162)</f>
        <v>119</v>
      </c>
      <c r="R163" s="181">
        <f t="shared" si="24"/>
        <v>0.62184873949579833</v>
      </c>
    </row>
    <row r="164" spans="1:18" ht="15.75" thickTop="1" x14ac:dyDescent="0.25">
      <c r="A164" s="96" t="s">
        <v>38</v>
      </c>
      <c r="B164" s="197" t="s">
        <v>55</v>
      </c>
      <c r="C164" s="97">
        <v>4</v>
      </c>
      <c r="D164" s="97">
        <v>0</v>
      </c>
      <c r="E164" s="97"/>
      <c r="F164" s="97">
        <f t="shared" ref="F164:F167" si="25">SUM(C164:E164)</f>
        <v>4</v>
      </c>
      <c r="G164" s="97">
        <v>4</v>
      </c>
      <c r="H164" s="134">
        <f t="shared" si="23"/>
        <v>1</v>
      </c>
      <c r="I164" s="98"/>
      <c r="J164" s="98"/>
      <c r="K164" s="98"/>
      <c r="L164" s="113" t="s">
        <v>63</v>
      </c>
      <c r="M164" s="114">
        <v>0</v>
      </c>
      <c r="N164" s="147">
        <v>0</v>
      </c>
      <c r="O164" s="114"/>
      <c r="P164" s="114">
        <v>0</v>
      </c>
      <c r="Q164" s="115">
        <v>2</v>
      </c>
      <c r="R164" s="134">
        <f t="shared" si="24"/>
        <v>0</v>
      </c>
    </row>
    <row r="165" spans="1:18" x14ac:dyDescent="0.25">
      <c r="A165" s="96"/>
      <c r="B165" s="198" t="s">
        <v>56</v>
      </c>
      <c r="C165" s="102">
        <v>18</v>
      </c>
      <c r="D165" s="102">
        <v>0</v>
      </c>
      <c r="E165" s="102"/>
      <c r="F165" s="102">
        <f t="shared" si="25"/>
        <v>18</v>
      </c>
      <c r="G165" s="102">
        <v>28</v>
      </c>
      <c r="H165" s="129">
        <f t="shared" si="23"/>
        <v>0.6428571428571429</v>
      </c>
      <c r="I165" s="98"/>
      <c r="J165" s="98"/>
      <c r="K165" s="98"/>
      <c r="L165" s="103" t="s">
        <v>64</v>
      </c>
      <c r="M165" s="104">
        <v>4</v>
      </c>
      <c r="N165" s="104">
        <v>0</v>
      </c>
      <c r="O165" s="104"/>
      <c r="P165" s="104">
        <v>4</v>
      </c>
      <c r="Q165" s="105">
        <v>15</v>
      </c>
      <c r="R165" s="129">
        <f t="shared" si="24"/>
        <v>0.26666666666666666</v>
      </c>
    </row>
    <row r="166" spans="1:18" x14ac:dyDescent="0.25">
      <c r="A166" s="96"/>
      <c r="B166" s="198" t="s">
        <v>57</v>
      </c>
      <c r="C166" s="102">
        <v>8</v>
      </c>
      <c r="D166" s="102">
        <v>1</v>
      </c>
      <c r="E166" s="102"/>
      <c r="F166" s="102">
        <f t="shared" si="25"/>
        <v>9</v>
      </c>
      <c r="G166" s="102">
        <v>13</v>
      </c>
      <c r="H166" s="129">
        <f t="shared" si="23"/>
        <v>0.69230769230769229</v>
      </c>
      <c r="I166" s="98"/>
      <c r="J166" s="98"/>
      <c r="K166" s="98"/>
      <c r="L166" s="103" t="s">
        <v>65</v>
      </c>
      <c r="M166" s="104">
        <v>1</v>
      </c>
      <c r="N166" s="104">
        <v>0</v>
      </c>
      <c r="O166" s="104"/>
      <c r="P166" s="104">
        <v>1</v>
      </c>
      <c r="Q166" s="105">
        <v>7</v>
      </c>
      <c r="R166" s="129">
        <f t="shared" si="24"/>
        <v>0.14285714285714285</v>
      </c>
    </row>
    <row r="167" spans="1:18" x14ac:dyDescent="0.25">
      <c r="A167" s="96"/>
      <c r="B167" s="198" t="s">
        <v>60</v>
      </c>
      <c r="C167" s="102">
        <v>3</v>
      </c>
      <c r="D167" s="102">
        <v>1</v>
      </c>
      <c r="E167" s="102"/>
      <c r="F167" s="102">
        <f t="shared" si="25"/>
        <v>4</v>
      </c>
      <c r="G167" s="102">
        <v>5</v>
      </c>
      <c r="H167" s="129">
        <f t="shared" si="23"/>
        <v>0.8</v>
      </c>
      <c r="I167" s="98"/>
      <c r="J167" s="98"/>
      <c r="K167" s="98"/>
      <c r="L167" s="103" t="s">
        <v>66</v>
      </c>
      <c r="M167" s="104">
        <v>1</v>
      </c>
      <c r="N167" s="104">
        <v>0</v>
      </c>
      <c r="O167" s="104"/>
      <c r="P167" s="104">
        <v>1</v>
      </c>
      <c r="Q167" s="105">
        <v>4</v>
      </c>
      <c r="R167" s="129">
        <f t="shared" si="24"/>
        <v>0.25</v>
      </c>
    </row>
    <row r="168" spans="1:18" ht="15.75" thickBot="1" x14ac:dyDescent="0.3">
      <c r="A168" s="96"/>
      <c r="B168" s="208"/>
      <c r="C168" s="173"/>
      <c r="D168" s="173"/>
      <c r="E168" s="173"/>
      <c r="F168" s="173"/>
      <c r="G168" s="173"/>
      <c r="H168" s="190"/>
      <c r="I168" s="98"/>
      <c r="J168" s="98"/>
      <c r="K168" s="98"/>
      <c r="L168" s="113" t="s">
        <v>67</v>
      </c>
      <c r="M168" s="149">
        <v>0</v>
      </c>
      <c r="N168" s="149">
        <v>0</v>
      </c>
      <c r="O168" s="150"/>
      <c r="P168" s="149">
        <v>0</v>
      </c>
      <c r="Q168" s="115">
        <v>2</v>
      </c>
      <c r="R168" s="129">
        <f t="shared" si="24"/>
        <v>0</v>
      </c>
    </row>
    <row r="169" spans="1:18" s="59" customFormat="1" ht="16.5" thickTop="1" thickBot="1" x14ac:dyDescent="0.3">
      <c r="A169" s="124"/>
      <c r="B169" s="200" t="s">
        <v>51</v>
      </c>
      <c r="C169" s="109">
        <f>SUM(C164:C168)</f>
        <v>33</v>
      </c>
      <c r="D169" s="109">
        <f>SUM(D164:D168)</f>
        <v>2</v>
      </c>
      <c r="E169" s="109">
        <v>0</v>
      </c>
      <c r="F169" s="109">
        <v>35</v>
      </c>
      <c r="G169" s="109">
        <f>SUM(G164:G168)</f>
        <v>50</v>
      </c>
      <c r="H169" s="181">
        <f t="shared" si="23"/>
        <v>0.7</v>
      </c>
      <c r="I169" s="110"/>
      <c r="J169" s="110"/>
      <c r="K169" s="110"/>
      <c r="L169" s="111" t="s">
        <v>51</v>
      </c>
      <c r="M169" s="112">
        <f>SUM(M164:M168)</f>
        <v>6</v>
      </c>
      <c r="N169" s="112">
        <v>0</v>
      </c>
      <c r="O169" s="112">
        <v>0</v>
      </c>
      <c r="P169" s="112">
        <v>6</v>
      </c>
      <c r="Q169" s="125">
        <f>SUM(Q164:Q168)</f>
        <v>30</v>
      </c>
      <c r="R169" s="181">
        <f t="shared" si="24"/>
        <v>0.2</v>
      </c>
    </row>
    <row r="170" spans="1:18" ht="15.75" thickTop="1" x14ac:dyDescent="0.25">
      <c r="A170" s="244" t="s">
        <v>39</v>
      </c>
      <c r="B170" s="197" t="s">
        <v>54</v>
      </c>
      <c r="C170" s="97">
        <v>0</v>
      </c>
      <c r="D170" s="97">
        <v>0</v>
      </c>
      <c r="E170" s="97"/>
      <c r="F170" s="97">
        <v>0</v>
      </c>
      <c r="G170" s="97">
        <v>3</v>
      </c>
      <c r="H170" s="134">
        <f t="shared" si="23"/>
        <v>0</v>
      </c>
      <c r="I170" s="98"/>
      <c r="J170" s="98"/>
      <c r="K170" s="98"/>
      <c r="L170" s="113" t="s">
        <v>62</v>
      </c>
      <c r="M170" s="114">
        <v>5</v>
      </c>
      <c r="N170" s="147">
        <v>0</v>
      </c>
      <c r="O170" s="114"/>
      <c r="P170" s="114">
        <v>5</v>
      </c>
      <c r="Q170" s="115">
        <v>16</v>
      </c>
      <c r="R170" s="134">
        <f t="shared" si="24"/>
        <v>0.3125</v>
      </c>
    </row>
    <row r="171" spans="1:18" x14ac:dyDescent="0.25">
      <c r="A171" s="245"/>
      <c r="B171" s="197" t="s">
        <v>55</v>
      </c>
      <c r="C171" s="102">
        <v>12</v>
      </c>
      <c r="D171" s="102">
        <v>2</v>
      </c>
      <c r="E171" s="102"/>
      <c r="F171" s="102">
        <f>SUM(C171:E171)</f>
        <v>14</v>
      </c>
      <c r="G171" s="102">
        <v>66</v>
      </c>
      <c r="H171" s="129">
        <f t="shared" si="23"/>
        <v>0.21212121212121213</v>
      </c>
      <c r="I171" s="98"/>
      <c r="J171" s="98"/>
      <c r="K171" s="98"/>
      <c r="L171" s="103" t="s">
        <v>63</v>
      </c>
      <c r="M171" s="104">
        <v>39</v>
      </c>
      <c r="N171" s="104">
        <v>0</v>
      </c>
      <c r="O171" s="104"/>
      <c r="P171" s="104">
        <v>39</v>
      </c>
      <c r="Q171" s="105">
        <v>78</v>
      </c>
      <c r="R171" s="129">
        <f t="shared" si="24"/>
        <v>0.5</v>
      </c>
    </row>
    <row r="172" spans="1:18" x14ac:dyDescent="0.25">
      <c r="A172" s="96"/>
      <c r="B172" s="197" t="s">
        <v>56</v>
      </c>
      <c r="C172" s="102">
        <v>8</v>
      </c>
      <c r="D172" s="102">
        <v>9</v>
      </c>
      <c r="E172" s="102"/>
      <c r="F172" s="102">
        <f t="shared" ref="F172:F204" si="26">SUM(C172:E172)</f>
        <v>17</v>
      </c>
      <c r="G172" s="102">
        <v>69</v>
      </c>
      <c r="H172" s="129">
        <f t="shared" si="23"/>
        <v>0.24637681159420291</v>
      </c>
      <c r="I172" s="98"/>
      <c r="J172" s="98"/>
      <c r="K172" s="98"/>
      <c r="L172" s="103" t="s">
        <v>64</v>
      </c>
      <c r="M172" s="104">
        <v>62</v>
      </c>
      <c r="N172" s="104">
        <v>0</v>
      </c>
      <c r="O172" s="104"/>
      <c r="P172" s="104">
        <v>62</v>
      </c>
      <c r="Q172" s="105">
        <v>182</v>
      </c>
      <c r="R172" s="129">
        <f t="shared" si="24"/>
        <v>0.34065934065934067</v>
      </c>
    </row>
    <row r="173" spans="1:18" x14ac:dyDescent="0.25">
      <c r="A173" s="96"/>
      <c r="B173" s="197" t="s">
        <v>57</v>
      </c>
      <c r="C173" s="102">
        <v>24</v>
      </c>
      <c r="D173" s="102">
        <v>19</v>
      </c>
      <c r="E173" s="102"/>
      <c r="F173" s="102">
        <f t="shared" si="26"/>
        <v>43</v>
      </c>
      <c r="G173" s="102">
        <v>87</v>
      </c>
      <c r="H173" s="129">
        <f t="shared" si="23"/>
        <v>0.4942528735632184</v>
      </c>
      <c r="I173" s="98"/>
      <c r="J173" s="98"/>
      <c r="K173" s="98"/>
      <c r="L173" s="103" t="s">
        <v>65</v>
      </c>
      <c r="M173" s="104">
        <v>47</v>
      </c>
      <c r="N173" s="104">
        <v>2</v>
      </c>
      <c r="O173" s="104"/>
      <c r="P173" s="104">
        <v>49</v>
      </c>
      <c r="Q173" s="105">
        <v>191</v>
      </c>
      <c r="R173" s="129">
        <f t="shared" si="24"/>
        <v>0.25654450261780104</v>
      </c>
    </row>
    <row r="174" spans="1:18" x14ac:dyDescent="0.25">
      <c r="A174" s="96"/>
      <c r="B174" s="197" t="s">
        <v>60</v>
      </c>
      <c r="C174" s="102">
        <v>2</v>
      </c>
      <c r="D174" s="102">
        <v>13</v>
      </c>
      <c r="E174" s="102"/>
      <c r="F174" s="102">
        <f t="shared" si="26"/>
        <v>15</v>
      </c>
      <c r="G174" s="102">
        <v>29</v>
      </c>
      <c r="H174" s="129">
        <f t="shared" si="23"/>
        <v>0.51724137931034486</v>
      </c>
      <c r="I174" s="98"/>
      <c r="J174" s="98"/>
      <c r="K174" s="98"/>
      <c r="L174" s="103" t="s">
        <v>66</v>
      </c>
      <c r="M174" s="104">
        <v>50</v>
      </c>
      <c r="N174" s="104">
        <v>1</v>
      </c>
      <c r="O174" s="104"/>
      <c r="P174" s="104">
        <v>51</v>
      </c>
      <c r="Q174" s="105">
        <v>106</v>
      </c>
      <c r="R174" s="129">
        <f t="shared" si="24"/>
        <v>0.48113207547169812</v>
      </c>
    </row>
    <row r="175" spans="1:18" s="59" customFormat="1" ht="15.75" thickBot="1" x14ac:dyDescent="0.3">
      <c r="A175" s="138"/>
      <c r="B175" s="197" t="s">
        <v>61</v>
      </c>
      <c r="C175" s="158">
        <v>0</v>
      </c>
      <c r="D175" s="158">
        <v>1</v>
      </c>
      <c r="E175" s="165"/>
      <c r="F175" s="158">
        <f t="shared" si="26"/>
        <v>1</v>
      </c>
      <c r="G175" s="158">
        <v>5</v>
      </c>
      <c r="H175" s="154">
        <f t="shared" si="23"/>
        <v>0.2</v>
      </c>
      <c r="I175" s="152"/>
      <c r="J175" s="152"/>
      <c r="K175" s="152"/>
      <c r="L175" s="113" t="s">
        <v>67</v>
      </c>
      <c r="M175" s="114">
        <v>16</v>
      </c>
      <c r="N175" s="114">
        <v>1</v>
      </c>
      <c r="O175" s="114">
        <v>1</v>
      </c>
      <c r="P175" s="114">
        <v>18</v>
      </c>
      <c r="Q175" s="115">
        <v>52</v>
      </c>
      <c r="R175" s="154">
        <f>P175/Q175</f>
        <v>0.34615384615384615</v>
      </c>
    </row>
    <row r="176" spans="1:18" s="59" customFormat="1" ht="16.5" thickTop="1" thickBot="1" x14ac:dyDescent="0.3">
      <c r="A176" s="124"/>
      <c r="B176" s="200" t="s">
        <v>51</v>
      </c>
      <c r="C176" s="109">
        <f>SUM(C170:C175)</f>
        <v>46</v>
      </c>
      <c r="D176" s="109">
        <f>SUM(D170:D175)</f>
        <v>44</v>
      </c>
      <c r="E176" s="109">
        <v>0</v>
      </c>
      <c r="F176" s="109">
        <f t="shared" si="26"/>
        <v>90</v>
      </c>
      <c r="G176" s="109">
        <f>SUM(G170:G175)</f>
        <v>259</v>
      </c>
      <c r="H176" s="181">
        <f t="shared" si="23"/>
        <v>0.34749034749034752</v>
      </c>
      <c r="I176" s="110"/>
      <c r="J176" s="110"/>
      <c r="K176" s="110"/>
      <c r="L176" s="111" t="s">
        <v>51</v>
      </c>
      <c r="M176" s="112">
        <f>SUM(M170:M175)</f>
        <v>219</v>
      </c>
      <c r="N176" s="112">
        <f>SUM(N170:N175)</f>
        <v>4</v>
      </c>
      <c r="O176" s="112">
        <v>1</v>
      </c>
      <c r="P176" s="112">
        <f>SUM(P170:P175)</f>
        <v>224</v>
      </c>
      <c r="Q176" s="125">
        <f>SUM(Q170:Q175)</f>
        <v>625</v>
      </c>
      <c r="R176" s="181">
        <f t="shared" si="24"/>
        <v>0.3584</v>
      </c>
    </row>
    <row r="177" spans="1:18" ht="15.75" thickTop="1" x14ac:dyDescent="0.25">
      <c r="A177" s="96" t="s">
        <v>41</v>
      </c>
      <c r="B177" s="197" t="s">
        <v>54</v>
      </c>
      <c r="C177" s="97">
        <v>1</v>
      </c>
      <c r="D177" s="97">
        <v>0</v>
      </c>
      <c r="E177" s="97"/>
      <c r="F177" s="97">
        <f t="shared" si="26"/>
        <v>1</v>
      </c>
      <c r="G177" s="97">
        <v>4</v>
      </c>
      <c r="H177" s="134">
        <f t="shared" si="23"/>
        <v>0.25</v>
      </c>
      <c r="I177" s="98"/>
      <c r="J177" s="98"/>
      <c r="K177" s="98"/>
      <c r="L177" s="113" t="s">
        <v>62</v>
      </c>
      <c r="M177" s="114">
        <v>1</v>
      </c>
      <c r="N177" s="147">
        <v>0</v>
      </c>
      <c r="O177" s="114"/>
      <c r="P177" s="114">
        <v>1</v>
      </c>
      <c r="Q177" s="115">
        <v>21</v>
      </c>
      <c r="R177" s="134">
        <f t="shared" si="24"/>
        <v>4.7619047619047616E-2</v>
      </c>
    </row>
    <row r="178" spans="1:18" x14ac:dyDescent="0.25">
      <c r="A178" s="96"/>
      <c r="B178" s="198" t="s">
        <v>55</v>
      </c>
      <c r="C178" s="102">
        <v>8</v>
      </c>
      <c r="D178" s="102">
        <v>0</v>
      </c>
      <c r="E178" s="102"/>
      <c r="F178" s="102">
        <f t="shared" si="26"/>
        <v>8</v>
      </c>
      <c r="G178" s="102">
        <v>24</v>
      </c>
      <c r="H178" s="129">
        <f t="shared" si="23"/>
        <v>0.33333333333333331</v>
      </c>
      <c r="I178" s="98"/>
      <c r="J178" s="98"/>
      <c r="K178" s="98"/>
      <c r="L178" s="103" t="s">
        <v>63</v>
      </c>
      <c r="M178" s="104">
        <v>3</v>
      </c>
      <c r="N178" s="104">
        <v>0</v>
      </c>
      <c r="O178" s="104"/>
      <c r="P178" s="104">
        <v>3</v>
      </c>
      <c r="Q178" s="105">
        <v>13</v>
      </c>
      <c r="R178" s="129">
        <f t="shared" si="24"/>
        <v>0.23076923076923078</v>
      </c>
    </row>
    <row r="179" spans="1:18" x14ac:dyDescent="0.25">
      <c r="A179" s="96"/>
      <c r="B179" s="198" t="s">
        <v>56</v>
      </c>
      <c r="C179" s="102">
        <v>13</v>
      </c>
      <c r="D179" s="102">
        <v>6</v>
      </c>
      <c r="E179" s="102"/>
      <c r="F179" s="102">
        <f t="shared" si="26"/>
        <v>19</v>
      </c>
      <c r="G179" s="102">
        <v>59</v>
      </c>
      <c r="H179" s="129">
        <f t="shared" si="23"/>
        <v>0.32203389830508472</v>
      </c>
      <c r="I179" s="98"/>
      <c r="J179" s="98"/>
      <c r="K179" s="98"/>
      <c r="L179" s="103" t="s">
        <v>64</v>
      </c>
      <c r="M179" s="104">
        <v>10</v>
      </c>
      <c r="N179" s="104">
        <v>0</v>
      </c>
      <c r="O179" s="104"/>
      <c r="P179" s="104">
        <v>10</v>
      </c>
      <c r="Q179" s="105">
        <v>30</v>
      </c>
      <c r="R179" s="129">
        <f t="shared" si="24"/>
        <v>0.33333333333333331</v>
      </c>
    </row>
    <row r="180" spans="1:18" x14ac:dyDescent="0.25">
      <c r="A180" s="96"/>
      <c r="B180" s="198" t="s">
        <v>57</v>
      </c>
      <c r="C180" s="102">
        <v>14</v>
      </c>
      <c r="D180" s="102">
        <v>10</v>
      </c>
      <c r="E180" s="102"/>
      <c r="F180" s="102">
        <f t="shared" si="26"/>
        <v>24</v>
      </c>
      <c r="G180" s="102">
        <v>70</v>
      </c>
      <c r="H180" s="129">
        <f t="shared" si="23"/>
        <v>0.34285714285714286</v>
      </c>
      <c r="I180" s="98"/>
      <c r="J180" s="98"/>
      <c r="K180" s="98"/>
      <c r="L180" s="103" t="s">
        <v>65</v>
      </c>
      <c r="M180" s="104">
        <v>5</v>
      </c>
      <c r="N180" s="104">
        <v>0</v>
      </c>
      <c r="O180" s="104"/>
      <c r="P180" s="104">
        <v>5</v>
      </c>
      <c r="Q180" s="105">
        <v>29</v>
      </c>
      <c r="R180" s="129">
        <f t="shared" si="24"/>
        <v>0.17241379310344829</v>
      </c>
    </row>
    <row r="181" spans="1:18" x14ac:dyDescent="0.25">
      <c r="A181" s="62"/>
      <c r="B181" s="198" t="s">
        <v>60</v>
      </c>
      <c r="C181" s="102">
        <v>6</v>
      </c>
      <c r="D181" s="102">
        <v>2</v>
      </c>
      <c r="E181" s="102"/>
      <c r="F181" s="102">
        <f t="shared" si="26"/>
        <v>8</v>
      </c>
      <c r="G181" s="102">
        <v>36</v>
      </c>
      <c r="H181" s="129">
        <f t="shared" si="23"/>
        <v>0.22222222222222221</v>
      </c>
      <c r="I181" s="98"/>
      <c r="J181" s="98"/>
      <c r="K181" s="98"/>
      <c r="L181" s="103" t="s">
        <v>66</v>
      </c>
      <c r="M181" s="104">
        <v>5</v>
      </c>
      <c r="N181" s="104">
        <v>0</v>
      </c>
      <c r="O181" s="104"/>
      <c r="P181" s="104">
        <v>5</v>
      </c>
      <c r="Q181" s="105">
        <v>27</v>
      </c>
      <c r="R181" s="129">
        <f t="shared" si="24"/>
        <v>0.18518518518518517</v>
      </c>
    </row>
    <row r="182" spans="1:18" ht="15.75" thickBot="1" x14ac:dyDescent="0.3">
      <c r="A182" s="96"/>
      <c r="B182" s="198" t="s">
        <v>61</v>
      </c>
      <c r="C182" s="102">
        <v>1</v>
      </c>
      <c r="D182" s="102">
        <v>4</v>
      </c>
      <c r="E182" s="102"/>
      <c r="F182" s="102">
        <f t="shared" si="26"/>
        <v>5</v>
      </c>
      <c r="G182" s="102">
        <v>20</v>
      </c>
      <c r="H182" s="129">
        <f t="shared" si="23"/>
        <v>0.25</v>
      </c>
      <c r="I182" s="98"/>
      <c r="J182" s="98"/>
      <c r="K182" s="98"/>
      <c r="L182" s="113" t="s">
        <v>67</v>
      </c>
      <c r="M182" s="114">
        <v>1</v>
      </c>
      <c r="N182" s="114">
        <v>0</v>
      </c>
      <c r="O182" s="114">
        <v>1</v>
      </c>
      <c r="P182" s="114">
        <v>2</v>
      </c>
      <c r="Q182" s="115">
        <v>18</v>
      </c>
      <c r="R182" s="129">
        <f t="shared" si="24"/>
        <v>0.1111111111111111</v>
      </c>
    </row>
    <row r="183" spans="1:18" s="59" customFormat="1" ht="16.5" thickTop="1" thickBot="1" x14ac:dyDescent="0.3">
      <c r="A183" s="124"/>
      <c r="B183" s="200" t="s">
        <v>51</v>
      </c>
      <c r="C183" s="109">
        <f>SUM(C177:C182)</f>
        <v>43</v>
      </c>
      <c r="D183" s="109">
        <f>SUM(D177:D182)</f>
        <v>22</v>
      </c>
      <c r="E183" s="109">
        <v>0</v>
      </c>
      <c r="F183" s="109">
        <f t="shared" si="26"/>
        <v>65</v>
      </c>
      <c r="G183" s="109">
        <f>SUM(G177:G182)</f>
        <v>213</v>
      </c>
      <c r="H183" s="181">
        <f t="shared" si="23"/>
        <v>0.30516431924882631</v>
      </c>
      <c r="I183" s="110"/>
      <c r="J183" s="110"/>
      <c r="K183" s="110"/>
      <c r="L183" s="111" t="s">
        <v>51</v>
      </c>
      <c r="M183" s="112">
        <f>SUM(M177:M182)</f>
        <v>25</v>
      </c>
      <c r="N183" s="112">
        <v>0</v>
      </c>
      <c r="O183" s="112">
        <v>1</v>
      </c>
      <c r="P183" s="112">
        <f>SUM(P177:P182)</f>
        <v>26</v>
      </c>
      <c r="Q183" s="125">
        <f>SUM(Q177:Q182)</f>
        <v>138</v>
      </c>
      <c r="R183" s="181">
        <f t="shared" si="24"/>
        <v>0.18840579710144928</v>
      </c>
    </row>
    <row r="184" spans="1:18" ht="15.75" thickTop="1" x14ac:dyDescent="0.25">
      <c r="A184" s="96" t="s">
        <v>43</v>
      </c>
      <c r="B184" s="197" t="s">
        <v>54</v>
      </c>
      <c r="C184" s="97">
        <v>8</v>
      </c>
      <c r="D184" s="97">
        <v>2</v>
      </c>
      <c r="E184" s="97"/>
      <c r="F184" s="97">
        <f t="shared" si="26"/>
        <v>10</v>
      </c>
      <c r="G184" s="97">
        <v>32</v>
      </c>
      <c r="H184" s="134">
        <f t="shared" si="23"/>
        <v>0.3125</v>
      </c>
      <c r="I184" s="98"/>
      <c r="J184" s="98"/>
      <c r="K184" s="98"/>
      <c r="L184" s="113" t="s">
        <v>62</v>
      </c>
      <c r="M184" s="114">
        <v>24</v>
      </c>
      <c r="N184" s="114">
        <v>0</v>
      </c>
      <c r="O184" s="114"/>
      <c r="P184" s="114">
        <v>24</v>
      </c>
      <c r="Q184" s="115">
        <v>78</v>
      </c>
      <c r="R184" s="134">
        <f t="shared" si="24"/>
        <v>0.30769230769230771</v>
      </c>
    </row>
    <row r="185" spans="1:18" x14ac:dyDescent="0.25">
      <c r="A185" s="96"/>
      <c r="B185" s="198" t="s">
        <v>55</v>
      </c>
      <c r="C185" s="102">
        <v>53</v>
      </c>
      <c r="D185" s="102">
        <v>23</v>
      </c>
      <c r="E185" s="102"/>
      <c r="F185" s="102">
        <f t="shared" si="26"/>
        <v>76</v>
      </c>
      <c r="G185" s="102">
        <v>221</v>
      </c>
      <c r="H185" s="129">
        <f t="shared" si="23"/>
        <v>0.34389140271493213</v>
      </c>
      <c r="I185" s="98"/>
      <c r="J185" s="98"/>
      <c r="K185" s="98"/>
      <c r="L185" s="103" t="s">
        <v>63</v>
      </c>
      <c r="M185" s="104">
        <v>37</v>
      </c>
      <c r="N185" s="104">
        <v>0</v>
      </c>
      <c r="O185" s="104"/>
      <c r="P185" s="104">
        <v>37</v>
      </c>
      <c r="Q185" s="105">
        <v>115</v>
      </c>
      <c r="R185" s="129">
        <f t="shared" si="24"/>
        <v>0.32173913043478258</v>
      </c>
    </row>
    <row r="186" spans="1:18" x14ac:dyDescent="0.25">
      <c r="A186" s="96"/>
      <c r="B186" s="198" t="s">
        <v>56</v>
      </c>
      <c r="C186" s="102">
        <v>36</v>
      </c>
      <c r="D186" s="102">
        <v>45</v>
      </c>
      <c r="E186" s="102">
        <v>1</v>
      </c>
      <c r="F186" s="102">
        <f t="shared" si="26"/>
        <v>82</v>
      </c>
      <c r="G186" s="102">
        <v>202</v>
      </c>
      <c r="H186" s="129">
        <f t="shared" si="23"/>
        <v>0.40594059405940597</v>
      </c>
      <c r="I186" s="98"/>
      <c r="J186" s="98"/>
      <c r="K186" s="98"/>
      <c r="L186" s="103" t="s">
        <v>64</v>
      </c>
      <c r="M186" s="104">
        <v>32</v>
      </c>
      <c r="N186" s="104">
        <v>0</v>
      </c>
      <c r="O186" s="104"/>
      <c r="P186" s="104">
        <v>32</v>
      </c>
      <c r="Q186" s="105">
        <v>130</v>
      </c>
      <c r="R186" s="129">
        <f t="shared" si="24"/>
        <v>0.24615384615384617</v>
      </c>
    </row>
    <row r="187" spans="1:18" x14ac:dyDescent="0.25">
      <c r="A187" s="96"/>
      <c r="B187" s="198" t="s">
        <v>57</v>
      </c>
      <c r="C187" s="102">
        <v>15</v>
      </c>
      <c r="D187" s="102">
        <v>43</v>
      </c>
      <c r="E187" s="102">
        <v>1</v>
      </c>
      <c r="F187" s="102">
        <f t="shared" si="26"/>
        <v>59</v>
      </c>
      <c r="G187" s="102">
        <v>100</v>
      </c>
      <c r="H187" s="129">
        <f t="shared" si="23"/>
        <v>0.59</v>
      </c>
      <c r="I187" s="98"/>
      <c r="J187" s="98"/>
      <c r="K187" s="98"/>
      <c r="L187" s="103" t="s">
        <v>65</v>
      </c>
      <c r="M187" s="104">
        <v>28</v>
      </c>
      <c r="N187" s="104">
        <v>1</v>
      </c>
      <c r="O187" s="104">
        <v>1</v>
      </c>
      <c r="P187" s="104">
        <v>30</v>
      </c>
      <c r="Q187" s="105">
        <v>106</v>
      </c>
      <c r="R187" s="129">
        <f t="shared" si="24"/>
        <v>0.28301886792452829</v>
      </c>
    </row>
    <row r="188" spans="1:18" x14ac:dyDescent="0.25">
      <c r="A188" s="96"/>
      <c r="B188" s="198" t="s">
        <v>60</v>
      </c>
      <c r="C188" s="102">
        <v>2</v>
      </c>
      <c r="D188" s="102">
        <v>20</v>
      </c>
      <c r="E188" s="102">
        <v>1</v>
      </c>
      <c r="F188" s="102">
        <f t="shared" si="26"/>
        <v>23</v>
      </c>
      <c r="G188" s="102">
        <v>36</v>
      </c>
      <c r="H188" s="129">
        <f t="shared" si="23"/>
        <v>0.63888888888888884</v>
      </c>
      <c r="I188" s="98"/>
      <c r="J188" s="98"/>
      <c r="K188" s="98"/>
      <c r="L188" s="103" t="s">
        <v>66</v>
      </c>
      <c r="M188" s="104">
        <v>16</v>
      </c>
      <c r="N188" s="104">
        <v>0</v>
      </c>
      <c r="O188" s="104"/>
      <c r="P188" s="104">
        <v>16</v>
      </c>
      <c r="Q188" s="105">
        <v>71</v>
      </c>
      <c r="R188" s="129">
        <f t="shared" si="24"/>
        <v>0.22535211267605634</v>
      </c>
    </row>
    <row r="189" spans="1:18" ht="15.75" thickBot="1" x14ac:dyDescent="0.3">
      <c r="A189" s="96"/>
      <c r="B189" s="198" t="s">
        <v>61</v>
      </c>
      <c r="C189" s="102">
        <v>1</v>
      </c>
      <c r="D189" s="102">
        <v>3</v>
      </c>
      <c r="E189" s="102"/>
      <c r="F189" s="102">
        <f t="shared" si="26"/>
        <v>4</v>
      </c>
      <c r="G189" s="102">
        <v>11</v>
      </c>
      <c r="H189" s="129">
        <f t="shared" si="23"/>
        <v>0.36363636363636365</v>
      </c>
      <c r="I189" s="98"/>
      <c r="J189" s="98"/>
      <c r="K189" s="98"/>
      <c r="L189" s="113" t="s">
        <v>67</v>
      </c>
      <c r="M189" s="114">
        <v>3</v>
      </c>
      <c r="N189" s="114">
        <v>1</v>
      </c>
      <c r="O189" s="114"/>
      <c r="P189" s="114">
        <v>4</v>
      </c>
      <c r="Q189" s="115">
        <v>28</v>
      </c>
      <c r="R189" s="129">
        <f t="shared" si="24"/>
        <v>0.14285714285714285</v>
      </c>
    </row>
    <row r="190" spans="1:18" s="59" customFormat="1" ht="16.5" thickTop="1" thickBot="1" x14ac:dyDescent="0.3">
      <c r="A190" s="124"/>
      <c r="B190" s="200" t="s">
        <v>51</v>
      </c>
      <c r="C190" s="109">
        <f>SUM(C184:C189)</f>
        <v>115</v>
      </c>
      <c r="D190" s="109">
        <f>SUM(D184:D189)</f>
        <v>136</v>
      </c>
      <c r="E190" s="109">
        <v>3</v>
      </c>
      <c r="F190" s="109">
        <f>SUM(C190:E190)</f>
        <v>254</v>
      </c>
      <c r="G190" s="109">
        <f>SUM(G184:G189)</f>
        <v>602</v>
      </c>
      <c r="H190" s="181">
        <f t="shared" si="23"/>
        <v>0.42192691029900331</v>
      </c>
      <c r="I190" s="110"/>
      <c r="J190" s="110"/>
      <c r="K190" s="110"/>
      <c r="L190" s="111" t="s">
        <v>51</v>
      </c>
      <c r="M190" s="112">
        <f>SUM(M184:M189)</f>
        <v>140</v>
      </c>
      <c r="N190" s="112">
        <v>2</v>
      </c>
      <c r="O190" s="112">
        <v>1</v>
      </c>
      <c r="P190" s="112">
        <f>SUM(P184:P189)</f>
        <v>143</v>
      </c>
      <c r="Q190" s="125">
        <f>SUM(Q184:Q189)</f>
        <v>528</v>
      </c>
      <c r="R190" s="181">
        <f t="shared" si="24"/>
        <v>0.27083333333333331</v>
      </c>
    </row>
    <row r="191" spans="1:18" ht="15.75" thickTop="1" x14ac:dyDescent="0.25">
      <c r="A191" s="96" t="s">
        <v>44</v>
      </c>
      <c r="B191" s="197" t="s">
        <v>54</v>
      </c>
      <c r="C191" s="97">
        <v>2</v>
      </c>
      <c r="D191" s="97">
        <v>0</v>
      </c>
      <c r="E191" s="97"/>
      <c r="F191" s="97">
        <f t="shared" si="26"/>
        <v>2</v>
      </c>
      <c r="G191" s="97">
        <v>16</v>
      </c>
      <c r="H191" s="134">
        <f t="shared" si="23"/>
        <v>0.125</v>
      </c>
      <c r="I191" s="98"/>
      <c r="J191" s="98"/>
      <c r="K191" s="98"/>
      <c r="L191" s="113" t="s">
        <v>62</v>
      </c>
      <c r="M191" s="114">
        <v>9</v>
      </c>
      <c r="N191" s="147">
        <v>0</v>
      </c>
      <c r="O191" s="114"/>
      <c r="P191" s="114">
        <v>9</v>
      </c>
      <c r="Q191" s="115">
        <v>12</v>
      </c>
      <c r="R191" s="134">
        <f t="shared" si="24"/>
        <v>0.75</v>
      </c>
    </row>
    <row r="192" spans="1:18" x14ac:dyDescent="0.25">
      <c r="A192" s="96"/>
      <c r="B192" s="198" t="s">
        <v>55</v>
      </c>
      <c r="C192" s="102">
        <v>11</v>
      </c>
      <c r="D192" s="102">
        <v>0</v>
      </c>
      <c r="E192" s="102"/>
      <c r="F192" s="102">
        <f t="shared" si="26"/>
        <v>11</v>
      </c>
      <c r="G192" s="102">
        <v>33</v>
      </c>
      <c r="H192" s="129">
        <f t="shared" si="23"/>
        <v>0.33333333333333331</v>
      </c>
      <c r="I192" s="98"/>
      <c r="J192" s="98"/>
      <c r="K192" s="98"/>
      <c r="L192" s="103" t="s">
        <v>63</v>
      </c>
      <c r="M192" s="104">
        <v>36</v>
      </c>
      <c r="N192" s="104">
        <v>0</v>
      </c>
      <c r="O192" s="104"/>
      <c r="P192" s="104">
        <v>36</v>
      </c>
      <c r="Q192" s="105">
        <v>48</v>
      </c>
      <c r="R192" s="129">
        <f t="shared" si="24"/>
        <v>0.75</v>
      </c>
    </row>
    <row r="193" spans="1:18" x14ac:dyDescent="0.25">
      <c r="A193" s="96"/>
      <c r="B193" s="198" t="s">
        <v>56</v>
      </c>
      <c r="C193" s="102">
        <v>27</v>
      </c>
      <c r="D193" s="102">
        <v>1</v>
      </c>
      <c r="E193" s="102">
        <v>1</v>
      </c>
      <c r="F193" s="102">
        <f t="shared" si="26"/>
        <v>29</v>
      </c>
      <c r="G193" s="102">
        <v>67</v>
      </c>
      <c r="H193" s="129">
        <f t="shared" si="23"/>
        <v>0.43283582089552236</v>
      </c>
      <c r="I193" s="98"/>
      <c r="J193" s="98"/>
      <c r="K193" s="98"/>
      <c r="L193" s="103" t="s">
        <v>64</v>
      </c>
      <c r="M193" s="104">
        <v>68</v>
      </c>
      <c r="N193" s="104">
        <v>0</v>
      </c>
      <c r="O193" s="104"/>
      <c r="P193" s="104">
        <v>68</v>
      </c>
      <c r="Q193" s="105">
        <v>118</v>
      </c>
      <c r="R193" s="129">
        <f t="shared" si="24"/>
        <v>0.57627118644067798</v>
      </c>
    </row>
    <row r="194" spans="1:18" x14ac:dyDescent="0.25">
      <c r="A194" s="96"/>
      <c r="B194" s="198" t="s">
        <v>57</v>
      </c>
      <c r="C194" s="102">
        <v>23</v>
      </c>
      <c r="D194" s="102">
        <v>2</v>
      </c>
      <c r="E194" s="102"/>
      <c r="F194" s="102">
        <f t="shared" si="26"/>
        <v>25</v>
      </c>
      <c r="G194" s="102">
        <v>65</v>
      </c>
      <c r="H194" s="129">
        <f t="shared" si="23"/>
        <v>0.38461538461538464</v>
      </c>
      <c r="I194" s="98"/>
      <c r="J194" s="98"/>
      <c r="K194" s="98"/>
      <c r="L194" s="103" t="s">
        <v>65</v>
      </c>
      <c r="M194" s="104">
        <v>64</v>
      </c>
      <c r="N194" s="104">
        <v>0</v>
      </c>
      <c r="O194" s="104"/>
      <c r="P194" s="104">
        <v>64</v>
      </c>
      <c r="Q194" s="105">
        <v>105</v>
      </c>
      <c r="R194" s="129">
        <f t="shared" si="24"/>
        <v>0.60952380952380958</v>
      </c>
    </row>
    <row r="195" spans="1:18" x14ac:dyDescent="0.25">
      <c r="A195" s="96"/>
      <c r="B195" s="198" t="s">
        <v>60</v>
      </c>
      <c r="C195" s="102">
        <v>8</v>
      </c>
      <c r="D195" s="102">
        <v>2</v>
      </c>
      <c r="E195" s="102">
        <v>1</v>
      </c>
      <c r="F195" s="102">
        <f t="shared" si="26"/>
        <v>11</v>
      </c>
      <c r="G195" s="102">
        <v>29</v>
      </c>
      <c r="H195" s="129">
        <f t="shared" si="23"/>
        <v>0.37931034482758619</v>
      </c>
      <c r="I195" s="98"/>
      <c r="J195" s="98"/>
      <c r="K195" s="98"/>
      <c r="L195" s="103" t="s">
        <v>66</v>
      </c>
      <c r="M195" s="104">
        <v>34</v>
      </c>
      <c r="N195" s="104">
        <v>0</v>
      </c>
      <c r="O195" s="104"/>
      <c r="P195" s="104">
        <v>34</v>
      </c>
      <c r="Q195" s="105">
        <v>47</v>
      </c>
      <c r="R195" s="129">
        <f t="shared" si="24"/>
        <v>0.72340425531914898</v>
      </c>
    </row>
    <row r="196" spans="1:18" ht="15.75" thickBot="1" x14ac:dyDescent="0.3">
      <c r="A196" s="96"/>
      <c r="B196" s="198" t="s">
        <v>61</v>
      </c>
      <c r="C196" s="102">
        <v>1</v>
      </c>
      <c r="D196" s="102">
        <v>0</v>
      </c>
      <c r="E196" s="102"/>
      <c r="F196" s="102">
        <f t="shared" si="26"/>
        <v>1</v>
      </c>
      <c r="G196" s="102">
        <v>13</v>
      </c>
      <c r="H196" s="129">
        <f t="shared" si="23"/>
        <v>7.6923076923076927E-2</v>
      </c>
      <c r="I196" s="98"/>
      <c r="J196" s="98"/>
      <c r="K196" s="98"/>
      <c r="L196" s="113" t="s">
        <v>67</v>
      </c>
      <c r="M196" s="114">
        <v>2</v>
      </c>
      <c r="N196" s="114">
        <v>0</v>
      </c>
      <c r="O196" s="114"/>
      <c r="P196" s="114">
        <v>2</v>
      </c>
      <c r="Q196" s="115">
        <v>8</v>
      </c>
      <c r="R196" s="129">
        <f t="shared" si="24"/>
        <v>0.25</v>
      </c>
    </row>
    <row r="197" spans="1:18" s="59" customFormat="1" ht="16.5" thickTop="1" thickBot="1" x14ac:dyDescent="0.3">
      <c r="A197" s="124"/>
      <c r="B197" s="200" t="s">
        <v>51</v>
      </c>
      <c r="C197" s="109">
        <f>SUM(C191:C196)</f>
        <v>72</v>
      </c>
      <c r="D197" s="109">
        <f>SUM(D191:D196)</f>
        <v>5</v>
      </c>
      <c r="E197" s="109">
        <v>2</v>
      </c>
      <c r="F197" s="109">
        <f t="shared" si="26"/>
        <v>79</v>
      </c>
      <c r="G197" s="109">
        <f>SUM(G191:G196)</f>
        <v>223</v>
      </c>
      <c r="H197" s="181">
        <f t="shared" si="23"/>
        <v>0.35426008968609868</v>
      </c>
      <c r="I197" s="110"/>
      <c r="J197" s="110"/>
      <c r="K197" s="110"/>
      <c r="L197" s="111" t="s">
        <v>51</v>
      </c>
      <c r="M197" s="112">
        <f>SUM(M191:M196)</f>
        <v>213</v>
      </c>
      <c r="N197" s="112">
        <v>0</v>
      </c>
      <c r="O197" s="112">
        <v>0</v>
      </c>
      <c r="P197" s="112">
        <v>213</v>
      </c>
      <c r="Q197" s="125">
        <f>SUM(Q191:Q196)</f>
        <v>338</v>
      </c>
      <c r="R197" s="181">
        <f t="shared" si="24"/>
        <v>0.63017751479289941</v>
      </c>
    </row>
    <row r="198" spans="1:18" ht="15.75" thickTop="1" x14ac:dyDescent="0.25">
      <c r="A198" s="96" t="s">
        <v>45</v>
      </c>
      <c r="B198" s="197" t="s">
        <v>54</v>
      </c>
      <c r="C198" s="97">
        <v>0</v>
      </c>
      <c r="D198" s="97">
        <v>0</v>
      </c>
      <c r="E198" s="97"/>
      <c r="F198" s="97">
        <f t="shared" si="26"/>
        <v>0</v>
      </c>
      <c r="G198" s="97">
        <v>2</v>
      </c>
      <c r="H198" s="134">
        <f>F198/G198</f>
        <v>0</v>
      </c>
      <c r="I198" s="98"/>
      <c r="J198" s="98"/>
      <c r="K198" s="98"/>
      <c r="L198" s="174" t="s">
        <v>62</v>
      </c>
      <c r="M198" s="175">
        <v>1</v>
      </c>
      <c r="N198" s="147">
        <v>0</v>
      </c>
      <c r="O198" s="175"/>
      <c r="P198" s="175">
        <v>1</v>
      </c>
      <c r="Q198" s="176">
        <v>2</v>
      </c>
      <c r="R198" s="196">
        <f t="shared" si="24"/>
        <v>0.5</v>
      </c>
    </row>
    <row r="199" spans="1:18" x14ac:dyDescent="0.25">
      <c r="A199" s="96"/>
      <c r="B199" s="198" t="s">
        <v>55</v>
      </c>
      <c r="C199" s="102">
        <v>6</v>
      </c>
      <c r="D199" s="102">
        <v>1</v>
      </c>
      <c r="E199" s="102"/>
      <c r="F199" s="102">
        <f t="shared" si="26"/>
        <v>7</v>
      </c>
      <c r="G199" s="102">
        <v>26</v>
      </c>
      <c r="H199" s="129">
        <f t="shared" ref="H199:H202" si="27">F199/G199</f>
        <v>0.26923076923076922</v>
      </c>
      <c r="I199" s="98"/>
      <c r="J199" s="98"/>
      <c r="K199" s="98"/>
      <c r="L199" s="113" t="s">
        <v>63</v>
      </c>
      <c r="M199" s="114">
        <v>5</v>
      </c>
      <c r="N199" s="104">
        <v>0</v>
      </c>
      <c r="O199" s="114"/>
      <c r="P199" s="114">
        <v>5</v>
      </c>
      <c r="Q199" s="115">
        <v>12</v>
      </c>
      <c r="R199" s="134">
        <f t="shared" si="24"/>
        <v>0.41666666666666669</v>
      </c>
    </row>
    <row r="200" spans="1:18" x14ac:dyDescent="0.25">
      <c r="A200" s="96"/>
      <c r="B200" s="198" t="s">
        <v>56</v>
      </c>
      <c r="C200" s="102">
        <v>8</v>
      </c>
      <c r="D200" s="102">
        <v>5</v>
      </c>
      <c r="E200" s="102"/>
      <c r="F200" s="102">
        <f t="shared" si="26"/>
        <v>13</v>
      </c>
      <c r="G200" s="102">
        <v>24</v>
      </c>
      <c r="H200" s="129">
        <f t="shared" si="27"/>
        <v>0.54166666666666663</v>
      </c>
      <c r="I200" s="98"/>
      <c r="J200" s="98"/>
      <c r="K200" s="98"/>
      <c r="L200" s="103" t="s">
        <v>64</v>
      </c>
      <c r="M200" s="104">
        <v>3</v>
      </c>
      <c r="N200" s="104">
        <v>0</v>
      </c>
      <c r="O200" s="104"/>
      <c r="P200" s="104">
        <v>3</v>
      </c>
      <c r="Q200" s="105">
        <v>23</v>
      </c>
      <c r="R200" s="129">
        <f t="shared" ref="R200:R204" si="28">P200/Q200</f>
        <v>0.13043478260869565</v>
      </c>
    </row>
    <row r="201" spans="1:18" x14ac:dyDescent="0.25">
      <c r="A201" s="96"/>
      <c r="B201" s="198" t="s">
        <v>57</v>
      </c>
      <c r="C201" s="102">
        <v>0</v>
      </c>
      <c r="D201" s="102">
        <v>0</v>
      </c>
      <c r="E201" s="102"/>
      <c r="F201" s="102">
        <f t="shared" si="26"/>
        <v>0</v>
      </c>
      <c r="G201" s="102">
        <v>4</v>
      </c>
      <c r="H201" s="129">
        <f t="shared" si="27"/>
        <v>0</v>
      </c>
      <c r="I201" s="98"/>
      <c r="J201" s="98"/>
      <c r="K201" s="98"/>
      <c r="L201" s="103" t="s">
        <v>65</v>
      </c>
      <c r="M201" s="104">
        <v>8</v>
      </c>
      <c r="N201" s="104">
        <v>0</v>
      </c>
      <c r="O201" s="104"/>
      <c r="P201" s="104">
        <v>8</v>
      </c>
      <c r="Q201" s="105">
        <v>34</v>
      </c>
      <c r="R201" s="129">
        <f t="shared" si="28"/>
        <v>0.23529411764705882</v>
      </c>
    </row>
    <row r="202" spans="1:18" x14ac:dyDescent="0.25">
      <c r="A202" s="96"/>
      <c r="B202" s="198" t="s">
        <v>60</v>
      </c>
      <c r="C202" s="177">
        <v>0</v>
      </c>
      <c r="D202" s="177">
        <v>1</v>
      </c>
      <c r="E202" s="177"/>
      <c r="F202" s="177">
        <f t="shared" si="26"/>
        <v>1</v>
      </c>
      <c r="G202" s="177">
        <v>1</v>
      </c>
      <c r="H202" s="186">
        <f t="shared" si="27"/>
        <v>1</v>
      </c>
      <c r="I202" s="12"/>
      <c r="J202" s="12"/>
      <c r="K202" s="98"/>
      <c r="L202" s="103" t="s">
        <v>66</v>
      </c>
      <c r="M202" s="104">
        <v>8</v>
      </c>
      <c r="N202" s="104">
        <v>0</v>
      </c>
      <c r="O202" s="104"/>
      <c r="P202" s="104">
        <v>8</v>
      </c>
      <c r="Q202" s="105">
        <v>23</v>
      </c>
      <c r="R202" s="129">
        <f t="shared" si="28"/>
        <v>0.34782608695652173</v>
      </c>
    </row>
    <row r="203" spans="1:18" ht="15.75" thickBot="1" x14ac:dyDescent="0.3">
      <c r="A203" s="96"/>
      <c r="B203" s="209"/>
      <c r="C203" s="178"/>
      <c r="D203" s="178"/>
      <c r="E203" s="178"/>
      <c r="F203" s="178"/>
      <c r="G203" s="178"/>
      <c r="H203" s="191"/>
      <c r="K203" s="12"/>
      <c r="L203" s="113" t="s">
        <v>67</v>
      </c>
      <c r="M203" s="114">
        <v>0</v>
      </c>
      <c r="N203" s="114">
        <v>0</v>
      </c>
      <c r="O203" s="114"/>
      <c r="P203" s="114">
        <v>0</v>
      </c>
      <c r="Q203" s="115">
        <v>13</v>
      </c>
      <c r="R203" s="154">
        <f>P203/Q203</f>
        <v>0</v>
      </c>
    </row>
    <row r="204" spans="1:18" ht="16.5" thickTop="1" thickBot="1" x14ac:dyDescent="0.3">
      <c r="A204" s="179"/>
      <c r="B204" s="200" t="s">
        <v>51</v>
      </c>
      <c r="C204" s="109">
        <f>SUM(C198:C202)</f>
        <v>14</v>
      </c>
      <c r="D204" s="109">
        <f>SUM(D198:D203)</f>
        <v>7</v>
      </c>
      <c r="E204" s="109">
        <v>0</v>
      </c>
      <c r="F204" s="109">
        <f t="shared" si="26"/>
        <v>21</v>
      </c>
      <c r="G204" s="109">
        <f>SUM(G198:G203)</f>
        <v>57</v>
      </c>
      <c r="H204" s="181">
        <f t="shared" ref="H204" si="29">F204/G204</f>
        <v>0.36842105263157893</v>
      </c>
      <c r="I204" s="110"/>
      <c r="J204" s="110"/>
      <c r="K204" s="110"/>
      <c r="L204" s="111" t="s">
        <v>51</v>
      </c>
      <c r="M204" s="112">
        <f>SUM(M198:M203)</f>
        <v>25</v>
      </c>
      <c r="N204" s="112">
        <v>0</v>
      </c>
      <c r="O204" s="112">
        <v>0</v>
      </c>
      <c r="P204" s="112">
        <f>SUM(P198:P203)</f>
        <v>25</v>
      </c>
      <c r="Q204" s="125">
        <f>SUM(Q198:Q203)</f>
        <v>107</v>
      </c>
      <c r="R204" s="181">
        <f t="shared" si="28"/>
        <v>0.23364485981308411</v>
      </c>
    </row>
    <row r="205" spans="1:18" ht="15.75" thickTop="1" x14ac:dyDescent="0.25"/>
    <row r="345" spans="1:1" x14ac:dyDescent="0.25">
      <c r="A345" s="24" t="s">
        <v>69</v>
      </c>
    </row>
  </sheetData>
  <sheetProtection algorithmName="SHA-512" hashValue="IVJ5qrz8ZKDrgJJ0PJ1cm6ths1KmP1BGX65nHSJJs3eRjfRYHVfinu3tIQAKvv7hbonTpWvHPgbY7MnMDxKk5g==" saltValue="04eYnxVAfU5Q1vVkPPNhIQ==" spinCount="100000" sheet="1" objects="1" scenarios="1" formatCells="0" formatColumns="0" formatRows="0" sort="0"/>
  <mergeCells count="9">
    <mergeCell ref="A6:A7"/>
    <mergeCell ref="A75:A76"/>
    <mergeCell ref="A143:A144"/>
    <mergeCell ref="A170:A171"/>
    <mergeCell ref="A40:A41"/>
    <mergeCell ref="A54:A55"/>
    <mergeCell ref="A82:A83"/>
    <mergeCell ref="A109:A110"/>
    <mergeCell ref="A130:A131"/>
  </mergeCells>
  <conditionalFormatting sqref="A1:A2">
    <cfRule type="duplicateValues" dxfId="1" priority="2"/>
  </conditionalFormatting>
  <conditionalFormatting sqref="A3">
    <cfRule type="duplicateValues" dxfId="0" priority="1"/>
  </conditionalFormatting>
  <pageMargins left="0.7" right="0.7" top="0.75" bottom="0.75" header="0.3" footer="0.3"/>
  <pageSetup orientation="landscape" horizontalDpi="300" verticalDpi="300" r:id="rId1"/>
  <headerFooter>
    <oddFooter>Page &amp;P</oddFooter>
  </headerFooter>
  <ignoredErrors>
    <ignoredError sqref="N101 P74 P129 P149 N176 P19 E108 P163 P20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Adult Education Direct Service</vt:lpstr>
      <vt:lpstr>ABE only </vt:lpstr>
      <vt:lpstr>Gain by Entry - ABE and ESL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Heather</dc:creator>
  <cp:lastModifiedBy>Matt Manfred</cp:lastModifiedBy>
  <cp:lastPrinted>2026-02-11T16:47:20Z</cp:lastPrinted>
  <dcterms:created xsi:type="dcterms:W3CDTF">2026-02-10T22:52:53Z</dcterms:created>
  <dcterms:modified xsi:type="dcterms:W3CDTF">2026-02-17T15:06:47Z</dcterms:modified>
</cp:coreProperties>
</file>