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manfred\Documents\PROJECTS\Website documents to post\"/>
    </mc:Choice>
  </mc:AlternateContent>
  <xr:revisionPtr revIDLastSave="0" documentId="8_{20115648-2D6A-4E83-89B6-824A7B906E00}" xr6:coauthVersionLast="47" xr6:coauthVersionMax="47" xr10:uidLastSave="{00000000-0000-0000-0000-000000000000}"/>
  <bookViews>
    <workbookView xWindow="-120" yWindow="-120" windowWidth="20730" windowHeight="11040" xr2:uid="{CAB7B1D0-7B6C-4250-A093-DAD7C7A2A31D}"/>
  </bookViews>
  <sheets>
    <sheet name="Tutoring 259" sheetId="1" r:id="rId1"/>
    <sheet name="EFL gain by level - ABE &amp; ES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P9" i="2"/>
  <c r="P33" i="2"/>
  <c r="P32" i="2"/>
  <c r="P31" i="2"/>
  <c r="P30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8" i="2"/>
  <c r="P7" i="2"/>
  <c r="P6" i="2"/>
  <c r="N20" i="2"/>
  <c r="N13" i="2"/>
  <c r="N9" i="2"/>
  <c r="N33" i="2"/>
  <c r="F23" i="2"/>
  <c r="H23" i="2" s="1"/>
  <c r="F16" i="2"/>
  <c r="H16" i="2" s="1"/>
  <c r="F32" i="2"/>
  <c r="H32" i="2" s="1"/>
  <c r="F31" i="2"/>
  <c r="H31" i="2" s="1"/>
  <c r="F30" i="2"/>
  <c r="H30" i="2" s="1"/>
  <c r="F29" i="2"/>
  <c r="H29" i="2" s="1"/>
  <c r="F28" i="2"/>
  <c r="H28" i="2" s="1"/>
  <c r="F26" i="2"/>
  <c r="H26" i="2" s="1"/>
  <c r="F25" i="2"/>
  <c r="H25" i="2" s="1"/>
  <c r="F24" i="2"/>
  <c r="H24" i="2" s="1"/>
  <c r="F22" i="2"/>
  <c r="H22" i="2" s="1"/>
  <c r="F21" i="2"/>
  <c r="H21" i="2" s="1"/>
  <c r="F19" i="2"/>
  <c r="H19" i="2" s="1"/>
  <c r="F18" i="2"/>
  <c r="H18" i="2" s="1"/>
  <c r="F17" i="2"/>
  <c r="H17" i="2" s="1"/>
  <c r="F15" i="2"/>
  <c r="H15" i="2" s="1"/>
  <c r="F14" i="2"/>
  <c r="H14" i="2" s="1"/>
  <c r="H13" i="2"/>
  <c r="H12" i="2"/>
  <c r="H11" i="2"/>
  <c r="H10" i="2"/>
  <c r="K33" i="2"/>
  <c r="C33" i="2"/>
  <c r="F33" i="2" s="1"/>
  <c r="H33" i="2" s="1"/>
  <c r="K27" i="2"/>
  <c r="C27" i="2"/>
  <c r="F27" i="2" s="1"/>
  <c r="K20" i="2"/>
  <c r="C20" i="2"/>
  <c r="F20" i="2" s="1"/>
  <c r="H20" i="2" s="1"/>
  <c r="K13" i="2"/>
  <c r="K9" i="2"/>
  <c r="M6" i="1"/>
  <c r="L8" i="1"/>
  <c r="M8" i="1" s="1"/>
  <c r="L7" i="1"/>
  <c r="M7" i="1" s="1"/>
  <c r="L6" i="1"/>
  <c r="L5" i="1"/>
  <c r="M5" i="1" s="1"/>
  <c r="L4" i="1"/>
  <c r="M4" i="1" s="1"/>
  <c r="E8" i="1" l="1"/>
  <c r="E7" i="1"/>
  <c r="E6" i="1"/>
  <c r="E4" i="1"/>
</calcChain>
</file>

<file path=xl/sharedStrings.xml><?xml version="1.0" encoding="utf-8"?>
<sst xmlns="http://schemas.openxmlformats.org/spreadsheetml/2006/main" count="95" uniqueCount="46">
  <si>
    <t>HSE Credential Earned</t>
  </si>
  <si>
    <t>AUN</t>
  </si>
  <si>
    <t>Agency Name</t>
  </si>
  <si>
    <t>Contracted Enrollment</t>
  </si>
  <si>
    <t>Intermediate Unit 1</t>
  </si>
  <si>
    <t>Lehigh Carbon Community College</t>
  </si>
  <si>
    <t>Literacy Council of Lancaster/ Lebanon, LVA, Inc.</t>
  </si>
  <si>
    <t>Literacy Pittsburgh</t>
  </si>
  <si>
    <t>Penn State/ Main</t>
  </si>
  <si>
    <t>Enrollment and Attendance Hours</t>
  </si>
  <si>
    <t>ABE Level</t>
  </si>
  <si>
    <t>Total</t>
  </si>
  <si>
    <t>Percent</t>
  </si>
  <si>
    <t>ESL Level</t>
  </si>
  <si>
    <t>ESL Level 1</t>
  </si>
  <si>
    <t>ESL Level 2</t>
  </si>
  <si>
    <t>ESL Level 3</t>
  </si>
  <si>
    <t>TOTAL</t>
  </si>
  <si>
    <t>ABE Level 1</t>
  </si>
  <si>
    <t>ABE Level 2</t>
  </si>
  <si>
    <t>ABE Level 3</t>
  </si>
  <si>
    <t>Literacy Council of Lancaster/Lebanon, LVA, Inc.</t>
  </si>
  <si>
    <t>ABE Level 4</t>
  </si>
  <si>
    <t>ESL Level 4</t>
  </si>
  <si>
    <t>ABE Level 5</t>
  </si>
  <si>
    <t>ESL Level 5</t>
  </si>
  <si>
    <t>ABE Level 6</t>
  </si>
  <si>
    <t>ESL Level 6</t>
  </si>
  <si>
    <t>EFL gain by pre/post</t>
  </si>
  <si>
    <t>EFL gain by passing HSE subtest</t>
  </si>
  <si>
    <t>EFL gain by entering PS/training</t>
  </si>
  <si>
    <t>Count of students</t>
  </si>
  <si>
    <t>PY 2024-25: Tutoring Program for Adults 259 contracts: MSG Gain by Entry EFL and By Agency</t>
  </si>
  <si>
    <t>Enrolled Students (Unduplicated Adults w/12+ 259 Hours)</t>
  </si>
  <si>
    <t>Percentage Enrollment
Target 100%</t>
  </si>
  <si>
    <t>Total 259 Hours</t>
  </si>
  <si>
    <t>Students in Column D who entered at all EFLs</t>
  </si>
  <si>
    <t># Students in Column H who had an EFL gain with pre/post-testing</t>
  </si>
  <si>
    <r>
      <t xml:space="preserve"># Students in Column H who had an EFL gain by passing an HSE subtest only
</t>
    </r>
    <r>
      <rPr>
        <sz val="9"/>
        <rFont val="Arial"/>
        <family val="2"/>
      </rPr>
      <t xml:space="preserve">(This includes students who ended up passing the full exam and getting the HSE credential. This does </t>
    </r>
    <r>
      <rPr>
        <b/>
        <sz val="9"/>
        <rFont val="Arial"/>
        <family val="2"/>
      </rPr>
      <t>not</t>
    </r>
    <r>
      <rPr>
        <sz val="9"/>
        <rFont val="Arial"/>
        <family val="2"/>
      </rPr>
      <t xml:space="preserve"> include people who got an EFL gain by pre/posting. Those individuals are included in Column I.)</t>
    </r>
  </si>
  <si>
    <t># Students in Column J who passed the HSE exam
(This is a subset of Column J.)</t>
  </si>
  <si>
    <t>Average 259 Hours</t>
  </si>
  <si>
    <r>
      <rPr>
        <b/>
        <sz val="11"/>
        <rFont val="Arial"/>
        <family val="2"/>
      </rPr>
      <t># Students in Column H who had an EFL gain by transitioning to postsecondary education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(This </t>
    </r>
    <r>
      <rPr>
        <b/>
        <u/>
        <sz val="9"/>
        <rFont val="Arial"/>
        <family val="2"/>
      </rPr>
      <t>excludes</t>
    </r>
    <r>
      <rPr>
        <sz val="8"/>
        <rFont val="Arial"/>
        <family val="2"/>
      </rPr>
      <t xml:space="preserve"> people who got an EFL gain by pre/posting OR by passing an HSE subtest only.)</t>
    </r>
  </si>
  <si>
    <t>EFL Gain by Pre/Posttesting, Passing HSE Subtest, and Transitioning to Postsecondary Education</t>
  </si>
  <si>
    <t>PY 2024-25: Tutoring Program for Adults 259
Enrollment, EFL Gain, and HSE Credential Earned</t>
  </si>
  <si>
    <r>
      <t xml:space="preserve">Total Students in Column H who had an EFL gain </t>
    </r>
    <r>
      <rPr>
        <sz val="10"/>
        <rFont val="Arial"/>
        <family val="2"/>
      </rPr>
      <t>(column I + column J)</t>
    </r>
  </si>
  <si>
    <r>
      <t xml:space="preserve">% Students in Column H who had an EFL gain 
Target 40% </t>
    </r>
    <r>
      <rPr>
        <sz val="10"/>
        <rFont val="Arial"/>
        <family val="2"/>
      </rPr>
      <t>(column L / column 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</si>
</sst>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1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medium">
        <color indexed="64"/>
      </top>
      <bottom style="medium">
        <color auto="1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03">
    <xf numFmtId="0" fontId="0" fillId="0" borderId="0" xfId="0"/>
    <xf numFmtId="1" fontId="3" fillId="0" borderId="0" xfId="1" applyNumberFormat="1" applyFont="1" applyAlignment="1">
      <alignment horizontal="left" vertical="top"/>
    </xf>
    <xf numFmtId="1" fontId="3" fillId="0" borderId="0" xfId="1" applyNumberFormat="1" applyFont="1" applyAlignment="1">
      <alignment vertical="top"/>
    </xf>
    <xf numFmtId="1" fontId="4" fillId="0" borderId="0" xfId="1" applyNumberFormat="1" applyFont="1" applyAlignment="1">
      <alignment horizontal="left" vertical="top"/>
    </xf>
    <xf numFmtId="1" fontId="6" fillId="0" borderId="8" xfId="3" applyNumberFormat="1" applyFont="1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1" fontId="6" fillId="0" borderId="9" xfId="3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1" fontId="6" fillId="0" borderId="18" xfId="3" applyNumberFormat="1" applyFont="1" applyBorder="1" applyAlignment="1">
      <alignment horizontal="center" vertical="center"/>
    </xf>
    <xf numFmtId="165" fontId="6" fillId="0" borderId="10" xfId="1" applyNumberFormat="1" applyFont="1" applyBorder="1" applyAlignment="1">
      <alignment horizontal="center" vertical="center"/>
    </xf>
    <xf numFmtId="1" fontId="6" fillId="0" borderId="12" xfId="3" applyNumberFormat="1" applyFont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1" fontId="6" fillId="0" borderId="16" xfId="3" applyNumberFormat="1" applyFont="1" applyBorder="1" applyAlignment="1">
      <alignment horizontal="center" vertical="center"/>
    </xf>
    <xf numFmtId="165" fontId="6" fillId="0" borderId="13" xfId="1" applyNumberFormat="1" applyFont="1" applyBorder="1" applyAlignment="1">
      <alignment horizontal="center" vertical="center"/>
    </xf>
    <xf numFmtId="1" fontId="6" fillId="0" borderId="17" xfId="3" applyNumberFormat="1" applyFont="1" applyBorder="1" applyAlignment="1">
      <alignment horizontal="center" vertical="center"/>
    </xf>
    <xf numFmtId="1" fontId="6" fillId="0" borderId="28" xfId="3" applyNumberFormat="1" applyFont="1" applyBorder="1" applyAlignment="1">
      <alignment horizontal="center" vertical="center"/>
    </xf>
    <xf numFmtId="1" fontId="6" fillId="0" borderId="31" xfId="1" applyNumberFormat="1" applyFont="1" applyBorder="1" applyAlignment="1">
      <alignment horizontal="center" vertical="center"/>
    </xf>
    <xf numFmtId="1" fontId="6" fillId="0" borderId="32" xfId="3" applyNumberFormat="1" applyFont="1" applyBorder="1" applyAlignment="1">
      <alignment horizontal="center" vertical="center"/>
    </xf>
    <xf numFmtId="165" fontId="6" fillId="0" borderId="33" xfId="1" applyNumberFormat="1" applyFont="1" applyBorder="1" applyAlignment="1">
      <alignment horizontal="center" vertical="center"/>
    </xf>
    <xf numFmtId="1" fontId="6" fillId="0" borderId="19" xfId="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6" fillId="0" borderId="34" xfId="1" applyNumberFormat="1" applyFont="1" applyBorder="1" applyAlignment="1">
      <alignment horizontal="center" vertical="center"/>
    </xf>
    <xf numFmtId="1" fontId="6" fillId="0" borderId="35" xfId="1" applyNumberFormat="1" applyFont="1" applyBorder="1" applyAlignment="1">
      <alignment horizontal="center" vertical="center"/>
    </xf>
    <xf numFmtId="1" fontId="6" fillId="0" borderId="36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8" fillId="0" borderId="0" xfId="0" applyFont="1"/>
    <xf numFmtId="0" fontId="6" fillId="0" borderId="0" xfId="0" applyFont="1"/>
    <xf numFmtId="0" fontId="9" fillId="0" borderId="37" xfId="4" applyFont="1" applyBorder="1" applyAlignment="1">
      <alignment horizontal="center" vertical="center"/>
    </xf>
    <xf numFmtId="165" fontId="9" fillId="0" borderId="39" xfId="4" applyNumberFormat="1" applyFont="1" applyBorder="1" applyAlignment="1">
      <alignment horizontal="center" vertical="center"/>
    </xf>
    <xf numFmtId="0" fontId="9" fillId="0" borderId="10" xfId="4" applyFont="1" applyBorder="1" applyAlignment="1">
      <alignment horizontal="left" vertical="center"/>
    </xf>
    <xf numFmtId="0" fontId="6" fillId="0" borderId="40" xfId="5" applyFont="1" applyBorder="1" applyAlignment="1">
      <alignment horizontal="left" vertical="center"/>
    </xf>
    <xf numFmtId="164" fontId="5" fillId="0" borderId="10" xfId="5" applyNumberFormat="1" applyFont="1" applyBorder="1" applyAlignment="1">
      <alignment horizontal="left" vertical="center"/>
    </xf>
    <xf numFmtId="0" fontId="6" fillId="0" borderId="10" xfId="5" applyFont="1" applyBorder="1" applyAlignment="1">
      <alignment horizontal="left" vertical="center"/>
    </xf>
    <xf numFmtId="0" fontId="5" fillId="0" borderId="10" xfId="5" applyFont="1" applyBorder="1" applyAlignment="1">
      <alignment horizontal="left" vertical="center"/>
    </xf>
    <xf numFmtId="0" fontId="6" fillId="0" borderId="28" xfId="5" applyFont="1" applyBorder="1" applyAlignment="1">
      <alignment horizontal="left" vertical="center"/>
    </xf>
    <xf numFmtId="0" fontId="6" fillId="0" borderId="23" xfId="5" applyFont="1" applyBorder="1" applyAlignment="1">
      <alignment horizontal="left" vertical="center"/>
    </xf>
    <xf numFmtId="164" fontId="5" fillId="0" borderId="0" xfId="5" applyNumberFormat="1" applyFont="1" applyAlignment="1">
      <alignment horizontal="left" vertical="center"/>
    </xf>
    <xf numFmtId="164" fontId="5" fillId="0" borderId="0" xfId="5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6" fillId="0" borderId="49" xfId="5" applyFont="1" applyBorder="1" applyAlignment="1">
      <alignment horizontal="left" vertical="center"/>
    </xf>
    <xf numFmtId="0" fontId="6" fillId="0" borderId="28" xfId="5" applyFont="1" applyBorder="1" applyAlignment="1">
      <alignment horizontal="left" vertical="center" wrapText="1"/>
    </xf>
    <xf numFmtId="0" fontId="6" fillId="0" borderId="8" xfId="5" applyFont="1" applyBorder="1" applyAlignment="1">
      <alignment horizontal="left" vertical="center"/>
    </xf>
    <xf numFmtId="0" fontId="6" fillId="0" borderId="0" xfId="5" applyFont="1" applyAlignment="1">
      <alignment horizontal="left" vertical="center"/>
    </xf>
    <xf numFmtId="164" fontId="6" fillId="0" borderId="0" xfId="5" applyNumberFormat="1" applyFont="1" applyAlignment="1">
      <alignment horizontal="left" vertical="center"/>
    </xf>
    <xf numFmtId="165" fontId="6" fillId="0" borderId="0" xfId="5" applyNumberFormat="1" applyFont="1" applyAlignment="1">
      <alignment horizontal="left" vertical="center"/>
    </xf>
    <xf numFmtId="1" fontId="5" fillId="0" borderId="0" xfId="5" applyNumberFormat="1" applyFont="1" applyAlignment="1">
      <alignment horizontal="left" vertical="center"/>
    </xf>
    <xf numFmtId="1" fontId="6" fillId="0" borderId="0" xfId="5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6" fillId="0" borderId="0" xfId="0" applyNumberFormat="1" applyFont="1"/>
    <xf numFmtId="1" fontId="6" fillId="0" borderId="0" xfId="0" applyNumberFormat="1" applyFont="1"/>
    <xf numFmtId="0" fontId="9" fillId="0" borderId="38" xfId="4" applyFont="1" applyBorder="1" applyAlignment="1">
      <alignment horizontal="center" vertical="center" wrapText="1"/>
    </xf>
    <xf numFmtId="0" fontId="9" fillId="0" borderId="37" xfId="4" applyFont="1" applyBorder="1" applyAlignment="1">
      <alignment horizontal="center" vertical="center" wrapText="1"/>
    </xf>
    <xf numFmtId="164" fontId="6" fillId="0" borderId="8" xfId="5" applyNumberFormat="1" applyFont="1" applyBorder="1" applyAlignment="1">
      <alignment horizontal="left" vertical="top"/>
    </xf>
    <xf numFmtId="0" fontId="9" fillId="0" borderId="39" xfId="4" applyFont="1" applyBorder="1" applyAlignment="1">
      <alignment horizontal="center" vertical="center" wrapText="1"/>
    </xf>
    <xf numFmtId="0" fontId="5" fillId="0" borderId="56" xfId="5" applyFont="1" applyBorder="1" applyAlignment="1">
      <alignment horizontal="left" vertical="center"/>
    </xf>
    <xf numFmtId="164" fontId="6" fillId="0" borderId="49" xfId="5" applyNumberFormat="1" applyFont="1" applyBorder="1" applyAlignment="1">
      <alignment horizontal="left" vertical="center"/>
    </xf>
    <xf numFmtId="0" fontId="6" fillId="0" borderId="49" xfId="5" applyFont="1" applyBorder="1" applyAlignment="1">
      <alignment horizontal="left" vertical="top"/>
    </xf>
    <xf numFmtId="0" fontId="6" fillId="0" borderId="59" xfId="5" applyFont="1" applyBorder="1" applyAlignment="1">
      <alignment horizontal="left" vertical="center"/>
    </xf>
    <xf numFmtId="0" fontId="10" fillId="0" borderId="0" xfId="4" applyFont="1" applyAlignment="1">
      <alignment horizontal="left" vertical="center" indent="1"/>
    </xf>
    <xf numFmtId="0" fontId="5" fillId="0" borderId="0" xfId="4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8" xfId="5" applyFont="1" applyBorder="1" applyAlignment="1">
      <alignment horizontal="left" vertical="center" indent="1"/>
    </xf>
    <xf numFmtId="0" fontId="6" fillId="0" borderId="0" xfId="5" applyFont="1" applyAlignment="1">
      <alignment horizontal="left" vertical="center" indent="1"/>
    </xf>
    <xf numFmtId="0" fontId="6" fillId="0" borderId="37" xfId="4" applyFont="1" applyBorder="1" applyAlignment="1">
      <alignment horizontal="left" vertical="center" indent="1"/>
    </xf>
    <xf numFmtId="0" fontId="6" fillId="0" borderId="54" xfId="1" applyFont="1" applyBorder="1" applyAlignment="1">
      <alignment horizontal="left" vertical="center" indent="1"/>
    </xf>
    <xf numFmtId="0" fontId="6" fillId="0" borderId="8" xfId="3" applyFont="1" applyBorder="1" applyAlignment="1">
      <alignment horizontal="left" vertical="center" indent="1"/>
    </xf>
    <xf numFmtId="0" fontId="6" fillId="0" borderId="8" xfId="1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164" fontId="6" fillId="0" borderId="43" xfId="5" applyNumberFormat="1" applyFont="1" applyBorder="1" applyAlignment="1">
      <alignment horizontal="left" vertical="center"/>
    </xf>
    <xf numFmtId="164" fontId="6" fillId="0" borderId="53" xfId="5" applyNumberFormat="1" applyFont="1" applyBorder="1" applyAlignment="1">
      <alignment horizontal="left" vertical="center"/>
    </xf>
    <xf numFmtId="164" fontId="6" fillId="0" borderId="54" xfId="5" applyNumberFormat="1" applyFont="1" applyBorder="1" applyAlignment="1">
      <alignment horizontal="left" vertical="center"/>
    </xf>
    <xf numFmtId="164" fontId="6" fillId="0" borderId="8" xfId="5" applyNumberFormat="1" applyFont="1" applyBorder="1" applyAlignment="1">
      <alignment horizontal="left" vertical="center"/>
    </xf>
    <xf numFmtId="0" fontId="6" fillId="0" borderId="62" xfId="5" applyFont="1" applyBorder="1" applyAlignment="1">
      <alignment horizontal="left" vertical="center" indent="1"/>
    </xf>
    <xf numFmtId="164" fontId="6" fillId="0" borderId="41" xfId="5" applyNumberFormat="1" applyFont="1" applyBorder="1" applyAlignment="1">
      <alignment horizontal="left" vertical="center" indent="3"/>
    </xf>
    <xf numFmtId="165" fontId="6" fillId="0" borderId="42" xfId="5" applyNumberFormat="1" applyFont="1" applyBorder="1" applyAlignment="1">
      <alignment horizontal="left" vertical="center" indent="3"/>
    </xf>
    <xf numFmtId="164" fontId="6" fillId="0" borderId="0" xfId="5" applyNumberFormat="1" applyFont="1" applyAlignment="1">
      <alignment horizontal="left" vertical="center" indent="3"/>
    </xf>
    <xf numFmtId="165" fontId="6" fillId="0" borderId="44" xfId="5" applyNumberFormat="1" applyFont="1" applyBorder="1" applyAlignment="1">
      <alignment horizontal="left" vertical="center" indent="3"/>
    </xf>
    <xf numFmtId="164" fontId="5" fillId="0" borderId="0" xfId="5" applyNumberFormat="1" applyFont="1" applyAlignment="1">
      <alignment horizontal="left" vertical="center" indent="3"/>
    </xf>
    <xf numFmtId="165" fontId="5" fillId="0" borderId="44" xfId="5" applyNumberFormat="1" applyFont="1" applyBorder="1" applyAlignment="1">
      <alignment horizontal="left" vertical="center" indent="3"/>
    </xf>
    <xf numFmtId="164" fontId="6" fillId="0" borderId="60" xfId="5" applyNumberFormat="1" applyFont="1" applyBorder="1" applyAlignment="1">
      <alignment horizontal="left" vertical="center" indent="3"/>
    </xf>
    <xf numFmtId="164" fontId="6" fillId="0" borderId="59" xfId="5" applyNumberFormat="1" applyFont="1" applyBorder="1" applyAlignment="1">
      <alignment horizontal="left" vertical="center" indent="3"/>
    </xf>
    <xf numFmtId="164" fontId="6" fillId="0" borderId="61" xfId="5" applyNumberFormat="1" applyFont="1" applyBorder="1" applyAlignment="1">
      <alignment horizontal="left" vertical="center" indent="3"/>
    </xf>
    <xf numFmtId="165" fontId="6" fillId="0" borderId="61" xfId="5" applyNumberFormat="1" applyFont="1" applyBorder="1" applyAlignment="1">
      <alignment horizontal="left" vertical="center" indent="3"/>
    </xf>
    <xf numFmtId="164" fontId="6" fillId="0" borderId="31" xfId="5" applyNumberFormat="1" applyFont="1" applyBorder="1" applyAlignment="1">
      <alignment horizontal="left" vertical="center" indent="3"/>
    </xf>
    <xf numFmtId="164" fontId="6" fillId="0" borderId="53" xfId="5" applyNumberFormat="1" applyFont="1" applyBorder="1" applyAlignment="1">
      <alignment horizontal="left" vertical="center" indent="3"/>
    </xf>
    <xf numFmtId="164" fontId="6" fillId="0" borderId="51" xfId="5" applyNumberFormat="1" applyFont="1" applyBorder="1" applyAlignment="1">
      <alignment horizontal="left" vertical="center" indent="3"/>
    </xf>
    <xf numFmtId="165" fontId="6" fillId="0" borderId="46" xfId="5" applyNumberFormat="1" applyFont="1" applyBorder="1" applyAlignment="1">
      <alignment horizontal="left" vertical="center" indent="3"/>
    </xf>
    <xf numFmtId="164" fontId="6" fillId="0" borderId="47" xfId="5" applyNumberFormat="1" applyFont="1" applyBorder="1" applyAlignment="1">
      <alignment horizontal="left" vertical="center" indent="3"/>
    </xf>
    <xf numFmtId="164" fontId="6" fillId="0" borderId="54" xfId="5" applyNumberFormat="1" applyFont="1" applyBorder="1" applyAlignment="1">
      <alignment horizontal="left" vertical="center" indent="3"/>
    </xf>
    <xf numFmtId="164" fontId="6" fillId="0" borderId="52" xfId="5" applyNumberFormat="1" applyFont="1" applyBorder="1" applyAlignment="1">
      <alignment horizontal="left" vertical="center" indent="3"/>
    </xf>
    <xf numFmtId="165" fontId="6" fillId="0" borderId="48" xfId="5" applyNumberFormat="1" applyFont="1" applyBorder="1" applyAlignment="1">
      <alignment horizontal="left" vertical="center" indent="3"/>
    </xf>
    <xf numFmtId="164" fontId="5" fillId="0" borderId="57" xfId="5" applyNumberFormat="1" applyFont="1" applyBorder="1" applyAlignment="1">
      <alignment horizontal="left" vertical="center" indent="3"/>
    </xf>
    <xf numFmtId="164" fontId="5" fillId="0" borderId="56" xfId="5" applyNumberFormat="1" applyFont="1" applyBorder="1" applyAlignment="1">
      <alignment horizontal="left" vertical="center" indent="3"/>
    </xf>
    <xf numFmtId="164" fontId="5" fillId="0" borderId="58" xfId="5" applyNumberFormat="1" applyFont="1" applyBorder="1" applyAlignment="1">
      <alignment horizontal="left" vertical="center" indent="3"/>
    </xf>
    <xf numFmtId="165" fontId="5" fillId="0" borderId="58" xfId="5" applyNumberFormat="1" applyFont="1" applyBorder="1" applyAlignment="1">
      <alignment horizontal="left" vertical="center" indent="3"/>
    </xf>
    <xf numFmtId="0" fontId="6" fillId="0" borderId="45" xfId="4" applyFont="1" applyBorder="1" applyAlignment="1">
      <alignment horizontal="left" vertical="center" indent="3"/>
    </xf>
    <xf numFmtId="0" fontId="6" fillId="0" borderId="49" xfId="4" applyFont="1" applyBorder="1" applyAlignment="1">
      <alignment horizontal="left" vertical="center" indent="3"/>
    </xf>
    <xf numFmtId="164" fontId="6" fillId="0" borderId="45" xfId="5" applyNumberFormat="1" applyFont="1" applyBorder="1" applyAlignment="1">
      <alignment horizontal="left" vertical="center" indent="3"/>
    </xf>
    <xf numFmtId="0" fontId="6" fillId="0" borderId="50" xfId="4" applyFont="1" applyBorder="1" applyAlignment="1">
      <alignment horizontal="left" vertical="center" indent="3"/>
    </xf>
    <xf numFmtId="165" fontId="6" fillId="0" borderId="50" xfId="4" applyNumberFormat="1" applyFont="1" applyBorder="1" applyAlignment="1">
      <alignment horizontal="left" vertical="center" indent="3"/>
    </xf>
    <xf numFmtId="164" fontId="6" fillId="0" borderId="45" xfId="5" applyNumberFormat="1" applyFont="1" applyBorder="1" applyAlignment="1">
      <alignment horizontal="left" vertical="center" wrapText="1" indent="3"/>
    </xf>
    <xf numFmtId="164" fontId="6" fillId="0" borderId="53" xfId="5" applyNumberFormat="1" applyFont="1" applyBorder="1" applyAlignment="1">
      <alignment horizontal="left" vertical="center" wrapText="1" indent="3"/>
    </xf>
    <xf numFmtId="164" fontId="6" fillId="0" borderId="55" xfId="5" applyNumberFormat="1" applyFont="1" applyBorder="1" applyAlignment="1">
      <alignment horizontal="left" vertical="center" indent="3"/>
    </xf>
    <xf numFmtId="164" fontId="6" fillId="0" borderId="49" xfId="5" applyNumberFormat="1" applyFont="1" applyBorder="1" applyAlignment="1">
      <alignment horizontal="left" vertical="center" indent="3"/>
    </xf>
    <xf numFmtId="164" fontId="6" fillId="0" borderId="50" xfId="5" applyNumberFormat="1" applyFont="1" applyBorder="1" applyAlignment="1">
      <alignment horizontal="left" vertical="center" indent="3"/>
    </xf>
    <xf numFmtId="165" fontId="6" fillId="0" borderId="50" xfId="5" applyNumberFormat="1" applyFont="1" applyBorder="1" applyAlignment="1">
      <alignment horizontal="left" vertical="center" indent="3"/>
    </xf>
    <xf numFmtId="164" fontId="6" fillId="0" borderId="28" xfId="5" applyNumberFormat="1" applyFont="1" applyBorder="1" applyAlignment="1">
      <alignment horizontal="left" vertical="center" indent="3"/>
    </xf>
    <xf numFmtId="164" fontId="6" fillId="0" borderId="50" xfId="5" applyNumberFormat="1" applyFont="1" applyBorder="1" applyAlignment="1">
      <alignment horizontal="left" vertical="center" wrapText="1" indent="3"/>
    </xf>
    <xf numFmtId="164" fontId="6" fillId="0" borderId="23" xfId="5" applyNumberFormat="1" applyFont="1" applyBorder="1" applyAlignment="1">
      <alignment horizontal="left" vertical="center" indent="3"/>
    </xf>
    <xf numFmtId="164" fontId="6" fillId="0" borderId="44" xfId="5" applyNumberFormat="1" applyFont="1" applyBorder="1" applyAlignment="1">
      <alignment horizontal="left" vertical="center" indent="3"/>
    </xf>
    <xf numFmtId="165" fontId="6" fillId="0" borderId="49" xfId="5" applyNumberFormat="1" applyFont="1" applyBorder="1" applyAlignment="1">
      <alignment horizontal="left" vertical="center" indent="3"/>
    </xf>
    <xf numFmtId="165" fontId="6" fillId="0" borderId="28" xfId="5" applyNumberFormat="1" applyFont="1" applyBorder="1" applyAlignment="1">
      <alignment horizontal="left" vertical="center" indent="3"/>
    </xf>
    <xf numFmtId="165" fontId="6" fillId="0" borderId="23" xfId="5" applyNumberFormat="1" applyFont="1" applyBorder="1" applyAlignment="1">
      <alignment horizontal="left" vertical="center" indent="3"/>
    </xf>
    <xf numFmtId="0" fontId="6" fillId="0" borderId="28" xfId="0" applyFont="1" applyBorder="1" applyAlignment="1">
      <alignment horizontal="left" vertical="center" indent="3"/>
    </xf>
    <xf numFmtId="0" fontId="6" fillId="0" borderId="53" xfId="0" applyFont="1" applyBorder="1" applyAlignment="1">
      <alignment horizontal="left" vertical="center" indent="3"/>
    </xf>
    <xf numFmtId="165" fontId="6" fillId="0" borderId="28" xfId="0" applyNumberFormat="1" applyFont="1" applyBorder="1" applyAlignment="1">
      <alignment horizontal="left" vertical="center" indent="3"/>
    </xf>
    <xf numFmtId="164" fontId="6" fillId="0" borderId="8" xfId="5" applyNumberFormat="1" applyFont="1" applyBorder="1" applyAlignment="1">
      <alignment horizontal="left" vertical="center" indent="3"/>
    </xf>
    <xf numFmtId="0" fontId="6" fillId="0" borderId="8" xfId="0" applyFont="1" applyBorder="1" applyAlignment="1">
      <alignment horizontal="left" vertical="center" indent="3"/>
    </xf>
    <xf numFmtId="165" fontId="6" fillId="0" borderId="8" xfId="0" applyNumberFormat="1" applyFont="1" applyBorder="1" applyAlignment="1">
      <alignment horizontal="left" vertical="center" indent="3"/>
    </xf>
    <xf numFmtId="165" fontId="5" fillId="0" borderId="56" xfId="5" applyNumberFormat="1" applyFont="1" applyBorder="1" applyAlignment="1">
      <alignment horizontal="left" vertical="center" indent="3"/>
    </xf>
    <xf numFmtId="164" fontId="6" fillId="0" borderId="49" xfId="5" applyNumberFormat="1" applyFont="1" applyBorder="1" applyAlignment="1">
      <alignment horizontal="left" vertical="center" wrapText="1" indent="3"/>
    </xf>
    <xf numFmtId="164" fontId="6" fillId="0" borderId="28" xfId="5" applyNumberFormat="1" applyFont="1" applyBorder="1" applyAlignment="1">
      <alignment horizontal="left" vertical="center" wrapText="1" indent="3"/>
    </xf>
    <xf numFmtId="0" fontId="5" fillId="0" borderId="57" xfId="0" applyFont="1" applyBorder="1" applyAlignment="1">
      <alignment horizontal="left" vertical="center" indent="3"/>
    </xf>
    <xf numFmtId="0" fontId="5" fillId="0" borderId="56" xfId="0" applyFont="1" applyBorder="1" applyAlignment="1">
      <alignment horizontal="left" vertical="center" indent="3"/>
    </xf>
    <xf numFmtId="165" fontId="6" fillId="0" borderId="58" xfId="5" applyNumberFormat="1" applyFont="1" applyBorder="1" applyAlignment="1">
      <alignment horizontal="left" vertical="center" indent="3"/>
    </xf>
    <xf numFmtId="1" fontId="6" fillId="0" borderId="42" xfId="5" applyNumberFormat="1" applyFont="1" applyBorder="1" applyAlignment="1">
      <alignment horizontal="left" vertical="center" indent="3"/>
    </xf>
    <xf numFmtId="1" fontId="6" fillId="0" borderId="43" xfId="5" applyNumberFormat="1" applyFont="1" applyBorder="1" applyAlignment="1">
      <alignment horizontal="left" vertical="center" indent="3"/>
    </xf>
    <xf numFmtId="165" fontId="6" fillId="0" borderId="43" xfId="0" applyNumberFormat="1" applyFont="1" applyBorder="1" applyAlignment="1">
      <alignment horizontal="left" vertical="center" indent="3"/>
    </xf>
    <xf numFmtId="1" fontId="6" fillId="0" borderId="51" xfId="5" applyNumberFormat="1" applyFont="1" applyBorder="1" applyAlignment="1">
      <alignment horizontal="left" vertical="center" indent="3"/>
    </xf>
    <xf numFmtId="1" fontId="6" fillId="0" borderId="53" xfId="5" applyNumberFormat="1" applyFont="1" applyBorder="1" applyAlignment="1">
      <alignment horizontal="left" vertical="center" indent="3"/>
    </xf>
    <xf numFmtId="1" fontId="6" fillId="0" borderId="28" xfId="5" applyNumberFormat="1" applyFont="1" applyBorder="1" applyAlignment="1">
      <alignment horizontal="left" vertical="center" indent="3"/>
    </xf>
    <xf numFmtId="1" fontId="6" fillId="0" borderId="52" xfId="5" applyNumberFormat="1" applyFont="1" applyBorder="1" applyAlignment="1">
      <alignment horizontal="left" vertical="center" indent="3"/>
    </xf>
    <xf numFmtId="1" fontId="6" fillId="0" borderId="54" xfId="5" applyNumberFormat="1" applyFont="1" applyBorder="1" applyAlignment="1">
      <alignment horizontal="left" vertical="center" indent="3"/>
    </xf>
    <xf numFmtId="1" fontId="6" fillId="0" borderId="23" xfId="5" applyNumberFormat="1" applyFont="1" applyBorder="1" applyAlignment="1">
      <alignment horizontal="left" vertical="center" indent="3"/>
    </xf>
    <xf numFmtId="165" fontId="6" fillId="0" borderId="23" xfId="0" applyNumberFormat="1" applyFont="1" applyBorder="1" applyAlignment="1">
      <alignment horizontal="left" vertical="center" indent="3"/>
    </xf>
    <xf numFmtId="1" fontId="6" fillId="0" borderId="44" xfId="5" applyNumberFormat="1" applyFont="1" applyBorder="1" applyAlignment="1">
      <alignment horizontal="left" vertical="center" indent="3"/>
    </xf>
    <xf numFmtId="1" fontId="6" fillId="0" borderId="8" xfId="5" applyNumberFormat="1" applyFont="1" applyBorder="1" applyAlignment="1">
      <alignment horizontal="left" vertical="center" indent="3"/>
    </xf>
    <xf numFmtId="10" fontId="6" fillId="0" borderId="8" xfId="1" applyNumberFormat="1" applyFont="1" applyBorder="1" applyAlignment="1">
      <alignment horizontal="left" vertical="center" indent="3"/>
    </xf>
    <xf numFmtId="1" fontId="6" fillId="0" borderId="54" xfId="0" applyNumberFormat="1" applyFont="1" applyBorder="1" applyAlignment="1">
      <alignment horizontal="left" vertical="center" indent="3"/>
    </xf>
    <xf numFmtId="165" fontId="6" fillId="0" borderId="53" xfId="0" applyNumberFormat="1" applyFont="1" applyBorder="1" applyAlignment="1">
      <alignment horizontal="left" vertical="center" indent="3"/>
    </xf>
    <xf numFmtId="1" fontId="6" fillId="0" borderId="28" xfId="0" applyNumberFormat="1" applyFont="1" applyBorder="1" applyAlignment="1">
      <alignment horizontal="left" vertical="center" indent="3"/>
    </xf>
    <xf numFmtId="1" fontId="6" fillId="0" borderId="53" xfId="0" applyNumberFormat="1" applyFont="1" applyBorder="1" applyAlignment="1">
      <alignment horizontal="left" vertical="center" indent="3"/>
    </xf>
    <xf numFmtId="1" fontId="6" fillId="0" borderId="23" xfId="0" applyNumberFormat="1" applyFont="1" applyBorder="1" applyAlignment="1">
      <alignment horizontal="left" vertical="center" indent="3"/>
    </xf>
    <xf numFmtId="1" fontId="6" fillId="0" borderId="50" xfId="5" applyNumberFormat="1" applyFont="1" applyBorder="1" applyAlignment="1">
      <alignment horizontal="left" vertical="center" indent="3"/>
    </xf>
    <xf numFmtId="1" fontId="6" fillId="0" borderId="49" xfId="5" applyNumberFormat="1" applyFont="1" applyBorder="1" applyAlignment="1">
      <alignment horizontal="left" vertical="center" indent="3"/>
    </xf>
    <xf numFmtId="0" fontId="8" fillId="0" borderId="44" xfId="0" applyFont="1" applyBorder="1" applyAlignment="1">
      <alignment horizontal="left" vertical="center" indent="3"/>
    </xf>
    <xf numFmtId="0" fontId="8" fillId="0" borderId="8" xfId="0" applyFont="1" applyBorder="1" applyAlignment="1">
      <alignment horizontal="left" vertical="center" indent="3"/>
    </xf>
    <xf numFmtId="0" fontId="8" fillId="0" borderId="53" xfId="0" applyFont="1" applyBorder="1" applyAlignment="1">
      <alignment horizontal="left" vertical="center" indent="3"/>
    </xf>
    <xf numFmtId="1" fontId="5" fillId="0" borderId="58" xfId="5" applyNumberFormat="1" applyFont="1" applyBorder="1" applyAlignment="1">
      <alignment horizontal="left" vertical="center" indent="3"/>
    </xf>
    <xf numFmtId="1" fontId="5" fillId="0" borderId="56" xfId="5" applyNumberFormat="1" applyFont="1" applyBorder="1" applyAlignment="1">
      <alignment horizontal="left" vertical="center" indent="3"/>
    </xf>
    <xf numFmtId="1" fontId="6" fillId="0" borderId="20" xfId="1" applyNumberFormat="1" applyFont="1" applyBorder="1" applyAlignment="1">
      <alignment horizontal="center" vertical="center"/>
    </xf>
    <xf numFmtId="0" fontId="6" fillId="0" borderId="21" xfId="1" applyFont="1" applyBorder="1" applyAlignment="1">
      <alignment horizontal="left" vertical="center" wrapText="1"/>
    </xf>
    <xf numFmtId="164" fontId="6" fillId="0" borderId="22" xfId="2" applyNumberFormat="1" applyFont="1" applyBorder="1" applyAlignment="1">
      <alignment horizontal="center" vertical="center"/>
    </xf>
    <xf numFmtId="164" fontId="6" fillId="0" borderId="23" xfId="2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1" fontId="6" fillId="0" borderId="25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left" vertical="center" wrapText="1"/>
    </xf>
    <xf numFmtId="164" fontId="6" fillId="0" borderId="27" xfId="2" applyNumberFormat="1" applyFont="1" applyBorder="1" applyAlignment="1">
      <alignment horizontal="center" vertical="center"/>
    </xf>
    <xf numFmtId="164" fontId="6" fillId="0" borderId="28" xfId="2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left" vertical="center"/>
    </xf>
    <xf numFmtId="1" fontId="6" fillId="0" borderId="15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164" fontId="6" fillId="0" borderId="14" xfId="2" applyNumberFormat="1" applyFont="1" applyBorder="1" applyAlignment="1">
      <alignment horizontal="center" vertical="center"/>
    </xf>
    <xf numFmtId="164" fontId="6" fillId="0" borderId="12" xfId="2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5" fillId="0" borderId="68" xfId="1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left" vertical="center" wrapText="1"/>
    </xf>
    <xf numFmtId="3" fontId="5" fillId="0" borderId="69" xfId="1" applyNumberFormat="1" applyFont="1" applyBorder="1" applyAlignment="1">
      <alignment horizontal="center" vertical="center" wrapText="1"/>
    </xf>
    <xf numFmtId="1" fontId="5" fillId="0" borderId="37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1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1" fontId="5" fillId="0" borderId="73" xfId="1" applyNumberFormat="1" applyFont="1" applyBorder="1" applyAlignment="1">
      <alignment horizontal="center" vertical="center" wrapText="1"/>
    </xf>
    <xf numFmtId="0" fontId="5" fillId="0" borderId="74" xfId="1" applyFont="1" applyBorder="1" applyAlignment="1">
      <alignment horizontal="center" vertical="center" wrapText="1"/>
    </xf>
    <xf numFmtId="1" fontId="5" fillId="0" borderId="63" xfId="1" applyNumberFormat="1" applyFont="1" applyBorder="1" applyAlignment="1">
      <alignment horizontal="center" vertical="center" wrapText="1"/>
    </xf>
    <xf numFmtId="3" fontId="5" fillId="2" borderId="70" xfId="1" applyNumberFormat="1" applyFont="1" applyFill="1" applyBorder="1" applyAlignment="1">
      <alignment horizontal="center" vertical="center" wrapText="1"/>
    </xf>
    <xf numFmtId="9" fontId="6" fillId="2" borderId="24" xfId="1" applyNumberFormat="1" applyFont="1" applyFill="1" applyBorder="1" applyAlignment="1">
      <alignment horizontal="center" vertical="center"/>
    </xf>
    <xf numFmtId="9" fontId="6" fillId="2" borderId="29" xfId="1" applyNumberFormat="1" applyFont="1" applyFill="1" applyBorder="1" applyAlignment="1">
      <alignment horizontal="center" vertical="center"/>
    </xf>
    <xf numFmtId="9" fontId="6" fillId="2" borderId="11" xfId="1" applyNumberFormat="1" applyFont="1" applyFill="1" applyBorder="1" applyAlignment="1">
      <alignment horizontal="center" vertical="center"/>
    </xf>
    <xf numFmtId="0" fontId="9" fillId="0" borderId="65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 wrapText="1"/>
    </xf>
    <xf numFmtId="0" fontId="9" fillId="0" borderId="66" xfId="1" applyFont="1" applyBorder="1" applyAlignment="1">
      <alignment horizontal="center" vertical="center" wrapText="1"/>
    </xf>
    <xf numFmtId="1" fontId="5" fillId="0" borderId="67" xfId="1" applyNumberFormat="1" applyFont="1" applyBorder="1" applyAlignment="1">
      <alignment horizontal="center" vertical="center" wrapText="1"/>
    </xf>
    <xf numFmtId="1" fontId="5" fillId="0" borderId="41" xfId="1" applyNumberFormat="1" applyFont="1" applyBorder="1" applyAlignment="1">
      <alignment horizontal="center" vertical="center" wrapText="1"/>
    </xf>
    <xf numFmtId="1" fontId="5" fillId="0" borderId="66" xfId="1" applyNumberFormat="1" applyFont="1" applyBorder="1" applyAlignment="1">
      <alignment horizontal="center" vertical="center" wrapText="1"/>
    </xf>
    <xf numFmtId="1" fontId="10" fillId="0" borderId="0" xfId="1" applyNumberFormat="1" applyFont="1" applyAlignment="1">
      <alignment horizontal="left" vertical="top" wrapText="1"/>
    </xf>
    <xf numFmtId="1" fontId="10" fillId="0" borderId="64" xfId="1" applyNumberFormat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</cellXfs>
  <cellStyles count="6">
    <cellStyle name="Normal" xfId="0" builtinId="0"/>
    <cellStyle name="Normal 2" xfId="1" xr:uid="{D15A65BE-DC0D-40C9-9D88-0215EEA796BE}"/>
    <cellStyle name="Normal_Sheet1" xfId="4" xr:uid="{747A8027-DD23-4653-B996-2283621AB4D1}"/>
    <cellStyle name="Normal_Sheet2" xfId="2" xr:uid="{A9C12AD3-87CC-4EE7-8E4D-0DCB39E2BA87}"/>
    <cellStyle name="Normal_Sheet3" xfId="5" xr:uid="{92C578DE-A0CA-4404-A21C-6C173DD894CC}"/>
    <cellStyle name="Normal_Sheet4 2" xfId="3" xr:uid="{B14CE4F4-9C75-4D74-8CD9-0AFCB390D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CE67-40EB-478E-A8F1-BEA21C089323}">
  <dimension ref="A1:N8"/>
  <sheetViews>
    <sheetView tabSelected="1" topLeftCell="A2" zoomScaleNormal="100" workbookViewId="0">
      <selection activeCell="B3" sqref="B3"/>
    </sheetView>
  </sheetViews>
  <sheetFormatPr defaultRowHeight="15" x14ac:dyDescent="0.25"/>
  <cols>
    <col min="1" max="1" width="14" style="7" customWidth="1"/>
    <col min="2" max="2" width="43" style="8" customWidth="1"/>
    <col min="3" max="3" width="12.7109375" style="9" customWidth="1"/>
    <col min="4" max="4" width="15.7109375" style="7" customWidth="1"/>
    <col min="5" max="5" width="16.85546875" style="7" customWidth="1"/>
    <col min="6" max="6" width="8.85546875" customWidth="1"/>
    <col min="7" max="7" width="10.7109375" customWidth="1"/>
    <col min="8" max="8" width="15.7109375" bestFit="1" customWidth="1"/>
    <col min="9" max="9" width="20.140625" bestFit="1" customWidth="1"/>
    <col min="10" max="10" width="29.7109375" customWidth="1"/>
    <col min="11" max="11" width="23.85546875" customWidth="1"/>
    <col min="12" max="12" width="18.7109375" customWidth="1"/>
    <col min="13" max="13" width="16.42578125" customWidth="1"/>
    <col min="14" max="14" width="17.7109375" customWidth="1"/>
  </cols>
  <sheetData>
    <row r="1" spans="1:14" ht="16.5" hidden="1" thickBot="1" x14ac:dyDescent="0.3">
      <c r="A1" s="1"/>
      <c r="B1" s="2"/>
      <c r="C1" s="1"/>
      <c r="D1" s="1"/>
      <c r="E1" s="3"/>
    </row>
    <row r="2" spans="1:14" s="175" customFormat="1" ht="43.5" customHeight="1" thickBot="1" x14ac:dyDescent="0.3">
      <c r="A2" s="199" t="s">
        <v>43</v>
      </c>
      <c r="B2" s="200"/>
      <c r="C2" s="193" t="s">
        <v>9</v>
      </c>
      <c r="D2" s="194"/>
      <c r="E2" s="194"/>
      <c r="F2" s="194"/>
      <c r="G2" s="195"/>
      <c r="H2" s="196" t="s">
        <v>42</v>
      </c>
      <c r="I2" s="197"/>
      <c r="J2" s="197"/>
      <c r="K2" s="197"/>
      <c r="L2" s="197"/>
      <c r="M2" s="198"/>
      <c r="N2" s="176" t="s">
        <v>0</v>
      </c>
    </row>
    <row r="3" spans="1:14" ht="144.75" thickBot="1" x14ac:dyDescent="0.3">
      <c r="A3" s="177" t="s">
        <v>1</v>
      </c>
      <c r="B3" s="178" t="s">
        <v>2</v>
      </c>
      <c r="C3" s="179" t="s">
        <v>3</v>
      </c>
      <c r="D3" s="180" t="s">
        <v>33</v>
      </c>
      <c r="E3" s="189" t="s">
        <v>34</v>
      </c>
      <c r="F3" s="181" t="s">
        <v>35</v>
      </c>
      <c r="G3" s="182" t="s">
        <v>40</v>
      </c>
      <c r="H3" s="183" t="s">
        <v>36</v>
      </c>
      <c r="I3" s="180" t="s">
        <v>37</v>
      </c>
      <c r="J3" s="184" t="s">
        <v>38</v>
      </c>
      <c r="K3" s="185" t="s">
        <v>41</v>
      </c>
      <c r="L3" s="186" t="s">
        <v>44</v>
      </c>
      <c r="M3" s="187" t="s">
        <v>45</v>
      </c>
      <c r="N3" s="188" t="s">
        <v>39</v>
      </c>
    </row>
    <row r="4" spans="1:14" s="22" customFormat="1" x14ac:dyDescent="0.25">
      <c r="A4" s="156">
        <v>101000000</v>
      </c>
      <c r="B4" s="157" t="s">
        <v>4</v>
      </c>
      <c r="C4" s="158">
        <v>30</v>
      </c>
      <c r="D4" s="159">
        <v>37</v>
      </c>
      <c r="E4" s="190">
        <f t="shared" ref="E4:E8" si="0">D4/C4</f>
        <v>1.2333333333333334</v>
      </c>
      <c r="F4" s="160">
        <v>1650.5</v>
      </c>
      <c r="G4" s="161">
        <v>44.608108108108105</v>
      </c>
      <c r="H4" s="159">
        <v>37</v>
      </c>
      <c r="I4" s="4">
        <v>14</v>
      </c>
      <c r="J4" s="5"/>
      <c r="K4" s="23"/>
      <c r="L4" s="6">
        <f>SUM(I4:J4)</f>
        <v>14</v>
      </c>
      <c r="M4" s="11">
        <f>L4/H4</f>
        <v>0.3783783783783784</v>
      </c>
      <c r="N4" s="10"/>
    </row>
    <row r="5" spans="1:14" s="22" customFormat="1" x14ac:dyDescent="0.25">
      <c r="A5" s="162">
        <v>421394952</v>
      </c>
      <c r="B5" s="163" t="s">
        <v>5</v>
      </c>
      <c r="C5" s="164">
        <v>40</v>
      </c>
      <c r="D5" s="165">
        <v>29</v>
      </c>
      <c r="E5" s="191">
        <v>0.72499999999999998</v>
      </c>
      <c r="F5" s="166">
        <v>964.75</v>
      </c>
      <c r="G5" s="167">
        <v>33.267241379310356</v>
      </c>
      <c r="H5" s="165">
        <v>29</v>
      </c>
      <c r="I5" s="17">
        <v>4</v>
      </c>
      <c r="J5" s="18"/>
      <c r="K5" s="24"/>
      <c r="L5" s="19">
        <f t="shared" ref="L5:L8" si="1">SUM(I5:J5)</f>
        <v>4</v>
      </c>
      <c r="M5" s="20">
        <f t="shared" ref="M5:M8" si="2">L5/H5</f>
        <v>0.13793103448275862</v>
      </c>
      <c r="N5" s="21"/>
    </row>
    <row r="6" spans="1:14" s="22" customFormat="1" ht="28.5" x14ac:dyDescent="0.25">
      <c r="A6" s="162">
        <v>113000000</v>
      </c>
      <c r="B6" s="163" t="s">
        <v>6</v>
      </c>
      <c r="C6" s="164">
        <v>95</v>
      </c>
      <c r="D6" s="165">
        <v>121</v>
      </c>
      <c r="E6" s="191">
        <f t="shared" si="0"/>
        <v>1.2736842105263158</v>
      </c>
      <c r="F6" s="166">
        <v>5466.3</v>
      </c>
      <c r="G6" s="167">
        <v>45.176033057851221</v>
      </c>
      <c r="H6" s="165">
        <v>121</v>
      </c>
      <c r="I6" s="17">
        <v>52</v>
      </c>
      <c r="J6" s="18">
        <v>2</v>
      </c>
      <c r="K6" s="24"/>
      <c r="L6" s="19">
        <f t="shared" si="1"/>
        <v>54</v>
      </c>
      <c r="M6" s="20">
        <f t="shared" si="2"/>
        <v>0.4462809917355372</v>
      </c>
      <c r="N6" s="21">
        <v>1</v>
      </c>
    </row>
    <row r="7" spans="1:14" s="22" customFormat="1" x14ac:dyDescent="0.25">
      <c r="A7" s="162">
        <v>300024500</v>
      </c>
      <c r="B7" s="168" t="s">
        <v>7</v>
      </c>
      <c r="C7" s="164">
        <v>475</v>
      </c>
      <c r="D7" s="165">
        <v>527</v>
      </c>
      <c r="E7" s="191">
        <f t="shared" si="0"/>
        <v>1.1094736842105264</v>
      </c>
      <c r="F7" s="166">
        <v>22224.35</v>
      </c>
      <c r="G7" s="167">
        <v>42.171442125237185</v>
      </c>
      <c r="H7" s="165">
        <v>527</v>
      </c>
      <c r="I7" s="17">
        <v>265</v>
      </c>
      <c r="J7" s="18">
        <v>14</v>
      </c>
      <c r="K7" s="24"/>
      <c r="L7" s="19">
        <f t="shared" si="1"/>
        <v>279</v>
      </c>
      <c r="M7" s="20">
        <f t="shared" si="2"/>
        <v>0.52941176470588236</v>
      </c>
      <c r="N7" s="21">
        <v>10</v>
      </c>
    </row>
    <row r="8" spans="1:14" s="22" customFormat="1" ht="15.75" thickBot="1" x14ac:dyDescent="0.3">
      <c r="A8" s="169">
        <v>410147201</v>
      </c>
      <c r="B8" s="170" t="s">
        <v>8</v>
      </c>
      <c r="C8" s="171">
        <v>65</v>
      </c>
      <c r="D8" s="172">
        <v>58</v>
      </c>
      <c r="E8" s="192">
        <f t="shared" si="0"/>
        <v>0.89230769230769236</v>
      </c>
      <c r="F8" s="173">
        <v>2719.4</v>
      </c>
      <c r="G8" s="174">
        <v>46.88620689655172</v>
      </c>
      <c r="H8" s="172">
        <v>58</v>
      </c>
      <c r="I8" s="12">
        <v>16</v>
      </c>
      <c r="J8" s="13">
        <v>2</v>
      </c>
      <c r="K8" s="25"/>
      <c r="L8" s="14">
        <f t="shared" si="1"/>
        <v>18</v>
      </c>
      <c r="M8" s="15">
        <f t="shared" si="2"/>
        <v>0.31034482758620691</v>
      </c>
      <c r="N8" s="16">
        <v>1</v>
      </c>
    </row>
  </sheetData>
  <sheetProtection algorithmName="SHA-512" hashValue="1N0vMRDSDtxNZpNj/uqd/xL0EbYHAZMlE4XagRf/NTv1C7KNbu9ZrcSxMe8qpA0Lx7SdRWhtTFGlOzhkz/+miA==" saltValue="QxvM+j0Po+hE87jGnO8OdA==" spinCount="100000" sheet="1" objects="1" scenarios="1" formatCells="0" formatColumns="0" formatRows="0" sort="0"/>
  <mergeCells count="3">
    <mergeCell ref="C2:G2"/>
    <mergeCell ref="H2:M2"/>
    <mergeCell ref="A2:B2"/>
  </mergeCells>
  <pageMargins left="0.7" right="0.7" top="0.75" bottom="0.75" header="0.3" footer="0.3"/>
  <ignoredErrors>
    <ignoredError sqref="L4:L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67E0-C013-4A6D-B283-7411C7E3BAF3}">
  <dimension ref="A1:P37"/>
  <sheetViews>
    <sheetView workbookViewId="0">
      <selection activeCell="B5" sqref="B5"/>
    </sheetView>
  </sheetViews>
  <sheetFormatPr defaultColWidth="9.140625" defaultRowHeight="14.25" x14ac:dyDescent="0.2"/>
  <cols>
    <col min="1" max="1" width="27.28515625" style="66" customWidth="1"/>
    <col min="2" max="2" width="13.42578125" style="32" customWidth="1"/>
    <col min="3" max="3" width="10.7109375" style="32" customWidth="1"/>
    <col min="4" max="4" width="15.5703125" style="32" customWidth="1"/>
    <col min="5" max="5" width="13.42578125" style="32" customWidth="1"/>
    <col min="6" max="6" width="9.85546875" style="26" customWidth="1"/>
    <col min="7" max="7" width="11.7109375" style="26" customWidth="1"/>
    <col min="8" max="8" width="15.42578125" style="54" customWidth="1"/>
    <col min="9" max="9" width="9.140625" style="32"/>
    <col min="10" max="10" width="13.28515625" style="32" customWidth="1"/>
    <col min="11" max="11" width="13.42578125" style="55" customWidth="1"/>
    <col min="12" max="12" width="15.5703125" style="55" customWidth="1"/>
    <col min="13" max="13" width="13.42578125" style="55" customWidth="1"/>
    <col min="14" max="14" width="9.85546875" style="55" customWidth="1"/>
    <col min="15" max="15" width="11.7109375" style="55" customWidth="1"/>
    <col min="16" max="16" width="15.42578125" style="27" customWidth="1"/>
    <col min="17" max="17" width="9.140625" style="31"/>
    <col min="18" max="18" width="34.140625" style="31" customWidth="1"/>
    <col min="19" max="16384" width="9.140625" style="31"/>
  </cols>
  <sheetData>
    <row r="1" spans="1:16" ht="16.5" x14ac:dyDescent="0.25">
      <c r="A1" s="64" t="s">
        <v>32</v>
      </c>
      <c r="B1" s="26"/>
      <c r="C1" s="26"/>
      <c r="D1" s="26"/>
      <c r="E1" s="26"/>
      <c r="H1" s="27"/>
      <c r="I1" s="28"/>
      <c r="J1" s="28"/>
      <c r="K1" s="29"/>
      <c r="L1" s="29"/>
      <c r="M1" s="29"/>
      <c r="N1" s="30"/>
      <c r="O1" s="30"/>
    </row>
    <row r="3" spans="1:16" ht="15" x14ac:dyDescent="0.25">
      <c r="A3" s="65"/>
      <c r="B3" s="26"/>
      <c r="C3" s="26"/>
      <c r="D3" s="26"/>
      <c r="E3" s="26"/>
      <c r="H3" s="27"/>
      <c r="I3" s="28"/>
      <c r="J3" s="28"/>
      <c r="K3" s="29"/>
      <c r="L3" s="29"/>
      <c r="M3" s="29"/>
      <c r="N3" s="30"/>
      <c r="O3" s="30"/>
    </row>
    <row r="4" spans="1:16" ht="15.75" thickBot="1" x14ac:dyDescent="0.3">
      <c r="B4" s="26"/>
      <c r="C4" s="26"/>
      <c r="D4" s="26"/>
      <c r="E4" s="26"/>
      <c r="H4" s="27"/>
      <c r="I4" s="28"/>
      <c r="J4" s="28"/>
      <c r="K4" s="29"/>
      <c r="L4" s="29"/>
      <c r="M4" s="29"/>
      <c r="N4" s="30"/>
      <c r="O4" s="30"/>
    </row>
    <row r="5" spans="1:16" ht="63.75" thickBot="1" x14ac:dyDescent="0.25">
      <c r="A5" s="69"/>
      <c r="B5" s="33" t="s">
        <v>10</v>
      </c>
      <c r="C5" s="56" t="s">
        <v>28</v>
      </c>
      <c r="D5" s="57" t="s">
        <v>29</v>
      </c>
      <c r="E5" s="56" t="s">
        <v>30</v>
      </c>
      <c r="F5" s="33" t="s">
        <v>11</v>
      </c>
      <c r="G5" s="59" t="s">
        <v>31</v>
      </c>
      <c r="H5" s="34" t="s">
        <v>12</v>
      </c>
      <c r="I5" s="35"/>
      <c r="J5" s="33" t="s">
        <v>13</v>
      </c>
      <c r="K5" s="56" t="s">
        <v>28</v>
      </c>
      <c r="L5" s="57" t="s">
        <v>29</v>
      </c>
      <c r="M5" s="57" t="s">
        <v>30</v>
      </c>
      <c r="N5" s="33" t="s">
        <v>11</v>
      </c>
      <c r="O5" s="59" t="s">
        <v>31</v>
      </c>
      <c r="P5" s="34" t="s">
        <v>12</v>
      </c>
    </row>
    <row r="6" spans="1:16" ht="16.149999999999999" customHeight="1" x14ac:dyDescent="0.2">
      <c r="A6" s="70" t="s">
        <v>4</v>
      </c>
      <c r="B6" s="36"/>
      <c r="C6" s="79"/>
      <c r="D6" s="79"/>
      <c r="E6" s="79"/>
      <c r="F6" s="79"/>
      <c r="G6" s="79"/>
      <c r="H6" s="80"/>
      <c r="I6" s="37"/>
      <c r="J6" s="74" t="s">
        <v>14</v>
      </c>
      <c r="K6" s="131">
        <v>7</v>
      </c>
      <c r="L6" s="132"/>
      <c r="M6" s="132"/>
      <c r="N6" s="132">
        <v>7</v>
      </c>
      <c r="O6" s="132">
        <v>17</v>
      </c>
      <c r="P6" s="133">
        <f>N6/O6</f>
        <v>0.41176470588235292</v>
      </c>
    </row>
    <row r="7" spans="1:16" ht="16.149999999999999" customHeight="1" x14ac:dyDescent="0.2">
      <c r="A7" s="71"/>
      <c r="B7" s="38"/>
      <c r="C7" s="81"/>
      <c r="D7" s="81"/>
      <c r="E7" s="81"/>
      <c r="F7" s="81"/>
      <c r="G7" s="81"/>
      <c r="H7" s="82"/>
      <c r="I7" s="37"/>
      <c r="J7" s="75" t="s">
        <v>15</v>
      </c>
      <c r="K7" s="134">
        <v>5</v>
      </c>
      <c r="L7" s="135"/>
      <c r="M7" s="135"/>
      <c r="N7" s="136">
        <v>5</v>
      </c>
      <c r="O7" s="135">
        <v>16</v>
      </c>
      <c r="P7" s="121">
        <f t="shared" ref="P7:P33" si="0">N7/O7</f>
        <v>0.3125</v>
      </c>
    </row>
    <row r="8" spans="1:16" ht="16.149999999999999" customHeight="1" thickBot="1" x14ac:dyDescent="0.25">
      <c r="A8" s="67"/>
      <c r="B8" s="38"/>
      <c r="C8" s="81"/>
      <c r="D8" s="81"/>
      <c r="E8" s="81"/>
      <c r="F8" s="81"/>
      <c r="G8" s="81"/>
      <c r="H8" s="82"/>
      <c r="I8" s="37"/>
      <c r="J8" s="76" t="s">
        <v>16</v>
      </c>
      <c r="K8" s="137">
        <v>2</v>
      </c>
      <c r="L8" s="138"/>
      <c r="M8" s="138"/>
      <c r="N8" s="139">
        <v>2</v>
      </c>
      <c r="O8" s="138">
        <v>4</v>
      </c>
      <c r="P8" s="140">
        <f t="shared" si="0"/>
        <v>0.5</v>
      </c>
    </row>
    <row r="9" spans="1:16" ht="16.149999999999999" customHeight="1" thickTop="1" thickBot="1" x14ac:dyDescent="0.25">
      <c r="A9" s="78"/>
      <c r="B9" s="39"/>
      <c r="C9" s="83"/>
      <c r="D9" s="83"/>
      <c r="E9" s="83"/>
      <c r="F9" s="83"/>
      <c r="G9" s="83"/>
      <c r="H9" s="84"/>
      <c r="I9" s="37"/>
      <c r="J9" s="60" t="s">
        <v>17</v>
      </c>
      <c r="K9" s="99">
        <f>SUM(K6:K8)</f>
        <v>14</v>
      </c>
      <c r="L9" s="98"/>
      <c r="M9" s="98"/>
      <c r="N9" s="98">
        <f>SUM(N6:N8)</f>
        <v>14</v>
      </c>
      <c r="O9" s="98">
        <v>37</v>
      </c>
      <c r="P9" s="125">
        <f>N9/O9</f>
        <v>0.3783783783783784</v>
      </c>
    </row>
    <row r="10" spans="1:16" ht="16.149999999999999" customHeight="1" thickTop="1" x14ac:dyDescent="0.2">
      <c r="A10" s="201" t="s">
        <v>5</v>
      </c>
      <c r="B10" s="63" t="s">
        <v>18</v>
      </c>
      <c r="C10" s="85">
        <v>0</v>
      </c>
      <c r="D10" s="86"/>
      <c r="E10" s="85"/>
      <c r="F10" s="86">
        <v>0</v>
      </c>
      <c r="G10" s="87">
        <v>2</v>
      </c>
      <c r="H10" s="88">
        <f>C10/G10</f>
        <v>0</v>
      </c>
      <c r="I10" s="37"/>
      <c r="J10" s="77" t="s">
        <v>14</v>
      </c>
      <c r="K10" s="141">
        <v>2</v>
      </c>
      <c r="L10" s="142"/>
      <c r="M10" s="142"/>
      <c r="N10" s="142">
        <v>2</v>
      </c>
      <c r="O10" s="142">
        <v>10</v>
      </c>
      <c r="P10" s="124">
        <f t="shared" si="0"/>
        <v>0.2</v>
      </c>
    </row>
    <row r="11" spans="1:16" ht="16.149999999999999" customHeight="1" x14ac:dyDescent="0.2">
      <c r="A11" s="201"/>
      <c r="B11" s="40" t="s">
        <v>19</v>
      </c>
      <c r="C11" s="89">
        <v>0</v>
      </c>
      <c r="D11" s="90"/>
      <c r="E11" s="89"/>
      <c r="F11" s="90">
        <v>0</v>
      </c>
      <c r="G11" s="91">
        <v>4</v>
      </c>
      <c r="H11" s="92">
        <f t="shared" ref="H11:H13" si="1">C11/G11</f>
        <v>0</v>
      </c>
      <c r="I11" s="37"/>
      <c r="J11" s="75" t="s">
        <v>15</v>
      </c>
      <c r="K11" s="134">
        <v>2</v>
      </c>
      <c r="L11" s="135"/>
      <c r="M11" s="135"/>
      <c r="N11" s="136">
        <v>2</v>
      </c>
      <c r="O11" s="135">
        <v>11</v>
      </c>
      <c r="P11" s="121">
        <f t="shared" si="0"/>
        <v>0.18181818181818182</v>
      </c>
    </row>
    <row r="12" spans="1:16" ht="16.149999999999999" customHeight="1" thickBot="1" x14ac:dyDescent="0.25">
      <c r="A12" s="67"/>
      <c r="B12" s="41" t="s">
        <v>20</v>
      </c>
      <c r="C12" s="93">
        <v>0</v>
      </c>
      <c r="D12" s="94"/>
      <c r="E12" s="93"/>
      <c r="F12" s="94">
        <v>0</v>
      </c>
      <c r="G12" s="95">
        <v>1</v>
      </c>
      <c r="H12" s="96">
        <f t="shared" si="1"/>
        <v>0</v>
      </c>
      <c r="I12" s="37"/>
      <c r="J12" s="76" t="s">
        <v>16</v>
      </c>
      <c r="K12" s="137">
        <v>0</v>
      </c>
      <c r="L12" s="138"/>
      <c r="M12" s="138"/>
      <c r="N12" s="139">
        <v>0</v>
      </c>
      <c r="O12" s="138">
        <v>1</v>
      </c>
      <c r="P12" s="140">
        <f t="shared" si="0"/>
        <v>0</v>
      </c>
    </row>
    <row r="13" spans="1:16" ht="16.149999999999999" customHeight="1" thickTop="1" thickBot="1" x14ac:dyDescent="0.25">
      <c r="A13" s="78"/>
      <c r="B13" s="60" t="s">
        <v>17</v>
      </c>
      <c r="C13" s="97">
        <v>0</v>
      </c>
      <c r="D13" s="98"/>
      <c r="E13" s="97"/>
      <c r="F13" s="98">
        <v>0</v>
      </c>
      <c r="G13" s="99">
        <v>7</v>
      </c>
      <c r="H13" s="100">
        <f t="shared" si="1"/>
        <v>0</v>
      </c>
      <c r="I13" s="42"/>
      <c r="J13" s="60" t="s">
        <v>17</v>
      </c>
      <c r="K13" s="99">
        <f>SUM(K10:K12)</f>
        <v>4</v>
      </c>
      <c r="L13" s="98"/>
      <c r="M13" s="98"/>
      <c r="N13" s="98">
        <f>SUM(N10:N12)</f>
        <v>4</v>
      </c>
      <c r="O13" s="98">
        <v>22</v>
      </c>
      <c r="P13" s="125">
        <f t="shared" si="0"/>
        <v>0.18181818181818182</v>
      </c>
    </row>
    <row r="14" spans="1:16" s="44" customFormat="1" ht="16.149999999999999" customHeight="1" thickTop="1" x14ac:dyDescent="0.25">
      <c r="A14" s="202" t="s">
        <v>21</v>
      </c>
      <c r="B14" s="62" t="s">
        <v>18</v>
      </c>
      <c r="C14" s="101">
        <v>2</v>
      </c>
      <c r="D14" s="102"/>
      <c r="E14" s="103"/>
      <c r="F14" s="102">
        <f>SUM(C14:E14)</f>
        <v>2</v>
      </c>
      <c r="G14" s="104">
        <v>10</v>
      </c>
      <c r="H14" s="105">
        <f>F14/G14</f>
        <v>0.2</v>
      </c>
      <c r="I14" s="43"/>
      <c r="J14" s="58" t="s">
        <v>14</v>
      </c>
      <c r="K14" s="141">
        <v>12</v>
      </c>
      <c r="L14" s="142"/>
      <c r="M14" s="142"/>
      <c r="N14" s="142">
        <v>12</v>
      </c>
      <c r="O14" s="142">
        <v>22</v>
      </c>
      <c r="P14" s="143">
        <f t="shared" si="0"/>
        <v>0.54545454545454541</v>
      </c>
    </row>
    <row r="15" spans="1:16" ht="16.149999999999999" customHeight="1" x14ac:dyDescent="0.2">
      <c r="A15" s="202"/>
      <c r="B15" s="45" t="s">
        <v>19</v>
      </c>
      <c r="C15" s="106">
        <v>10</v>
      </c>
      <c r="D15" s="107"/>
      <c r="E15" s="108"/>
      <c r="F15" s="109">
        <f t="shared" ref="F15:F33" si="2">SUM(C15:E15)</f>
        <v>10</v>
      </c>
      <c r="G15" s="110">
        <v>18</v>
      </c>
      <c r="H15" s="111">
        <f t="shared" ref="H15:H33" si="3">F15/G15</f>
        <v>0.55555555555555558</v>
      </c>
      <c r="I15" s="42"/>
      <c r="J15" s="75" t="s">
        <v>15</v>
      </c>
      <c r="K15" s="134">
        <v>12</v>
      </c>
      <c r="L15" s="135"/>
      <c r="M15" s="135"/>
      <c r="N15" s="136">
        <v>12</v>
      </c>
      <c r="O15" s="135">
        <v>23</v>
      </c>
      <c r="P15" s="121">
        <f t="shared" si="0"/>
        <v>0.52173913043478259</v>
      </c>
    </row>
    <row r="16" spans="1:16" ht="16.149999999999999" customHeight="1" x14ac:dyDescent="0.2">
      <c r="A16" s="202"/>
      <c r="B16" s="46" t="s">
        <v>20</v>
      </c>
      <c r="C16" s="89">
        <v>2</v>
      </c>
      <c r="D16" s="112">
        <v>1</v>
      </c>
      <c r="E16" s="90"/>
      <c r="F16" s="107">
        <f>SUM(C16:E16)</f>
        <v>3</v>
      </c>
      <c r="G16" s="113">
        <v>10</v>
      </c>
      <c r="H16" s="111">
        <f t="shared" si="3"/>
        <v>0.3</v>
      </c>
      <c r="I16" s="42"/>
      <c r="J16" s="75" t="s">
        <v>16</v>
      </c>
      <c r="K16" s="134">
        <v>4</v>
      </c>
      <c r="L16" s="135"/>
      <c r="M16" s="135"/>
      <c r="N16" s="136">
        <v>4</v>
      </c>
      <c r="O16" s="135">
        <v>8</v>
      </c>
      <c r="P16" s="121">
        <f t="shared" si="0"/>
        <v>0.5</v>
      </c>
    </row>
    <row r="17" spans="1:16" ht="16.149999999999999" customHeight="1" x14ac:dyDescent="0.2">
      <c r="A17" s="67"/>
      <c r="B17" s="40" t="s">
        <v>22</v>
      </c>
      <c r="C17" s="89">
        <v>0</v>
      </c>
      <c r="D17" s="112"/>
      <c r="E17" s="89"/>
      <c r="F17" s="90">
        <f t="shared" si="2"/>
        <v>0</v>
      </c>
      <c r="G17" s="110">
        <v>3</v>
      </c>
      <c r="H17" s="111">
        <f t="shared" si="3"/>
        <v>0</v>
      </c>
      <c r="I17" s="42"/>
      <c r="J17" s="75" t="s">
        <v>23</v>
      </c>
      <c r="K17" s="134">
        <v>3</v>
      </c>
      <c r="L17" s="135"/>
      <c r="M17" s="135"/>
      <c r="N17" s="136">
        <v>3</v>
      </c>
      <c r="O17" s="135">
        <v>9</v>
      </c>
      <c r="P17" s="121">
        <f t="shared" si="0"/>
        <v>0.33333333333333331</v>
      </c>
    </row>
    <row r="18" spans="1:16" ht="16.149999999999999" customHeight="1" x14ac:dyDescent="0.2">
      <c r="A18" s="67"/>
      <c r="B18" s="40" t="s">
        <v>24</v>
      </c>
      <c r="C18" s="89">
        <v>0</v>
      </c>
      <c r="D18" s="112"/>
      <c r="E18" s="89"/>
      <c r="F18" s="112">
        <f t="shared" si="2"/>
        <v>0</v>
      </c>
      <c r="G18" s="110">
        <v>1</v>
      </c>
      <c r="H18" s="111">
        <f t="shared" si="3"/>
        <v>0</v>
      </c>
      <c r="I18" s="42"/>
      <c r="J18" s="75" t="s">
        <v>25</v>
      </c>
      <c r="K18" s="134">
        <v>2</v>
      </c>
      <c r="L18" s="135"/>
      <c r="M18" s="135"/>
      <c r="N18" s="136">
        <v>2</v>
      </c>
      <c r="O18" s="135">
        <v>7</v>
      </c>
      <c r="P18" s="121">
        <f t="shared" si="0"/>
        <v>0.2857142857142857</v>
      </c>
    </row>
    <row r="19" spans="1:16" ht="16.149999999999999" customHeight="1" thickBot="1" x14ac:dyDescent="0.25">
      <c r="A19" s="67"/>
      <c r="B19" s="41" t="s">
        <v>26</v>
      </c>
      <c r="C19" s="93">
        <v>0</v>
      </c>
      <c r="D19" s="114">
        <v>1</v>
      </c>
      <c r="E19" s="93"/>
      <c r="F19" s="114">
        <f t="shared" si="2"/>
        <v>1</v>
      </c>
      <c r="G19" s="115">
        <v>1</v>
      </c>
      <c r="H19" s="82">
        <f t="shared" si="3"/>
        <v>1</v>
      </c>
      <c r="I19" s="42"/>
      <c r="J19" s="76" t="s">
        <v>27</v>
      </c>
      <c r="K19" s="137">
        <v>5</v>
      </c>
      <c r="L19" s="138"/>
      <c r="M19" s="138"/>
      <c r="N19" s="139">
        <v>5</v>
      </c>
      <c r="O19" s="144">
        <v>9</v>
      </c>
      <c r="P19" s="140">
        <f t="shared" si="0"/>
        <v>0.55555555555555558</v>
      </c>
    </row>
    <row r="20" spans="1:16" ht="16.149999999999999" customHeight="1" thickTop="1" thickBot="1" x14ac:dyDescent="0.25">
      <c r="A20" s="78"/>
      <c r="B20" s="60" t="s">
        <v>17</v>
      </c>
      <c r="C20" s="97">
        <f>SUM(C14:C19)</f>
        <v>14</v>
      </c>
      <c r="D20" s="98">
        <v>2</v>
      </c>
      <c r="E20" s="97"/>
      <c r="F20" s="98">
        <f t="shared" si="2"/>
        <v>16</v>
      </c>
      <c r="G20" s="99">
        <v>43</v>
      </c>
      <c r="H20" s="100">
        <f t="shared" si="3"/>
        <v>0.37209302325581395</v>
      </c>
      <c r="I20" s="42"/>
      <c r="J20" s="60" t="s">
        <v>17</v>
      </c>
      <c r="K20" s="99">
        <f>SUM(K14:K19)</f>
        <v>38</v>
      </c>
      <c r="L20" s="98"/>
      <c r="M20" s="98"/>
      <c r="N20" s="98">
        <f>SUM(N14:N19)</f>
        <v>38</v>
      </c>
      <c r="O20" s="98">
        <v>78</v>
      </c>
      <c r="P20" s="125">
        <f t="shared" si="0"/>
        <v>0.48717948717948717</v>
      </c>
    </row>
    <row r="21" spans="1:16" ht="16.149999999999999" customHeight="1" thickTop="1" x14ac:dyDescent="0.2">
      <c r="A21" s="72" t="s">
        <v>7</v>
      </c>
      <c r="B21" s="45" t="s">
        <v>18</v>
      </c>
      <c r="C21" s="103">
        <v>3</v>
      </c>
      <c r="D21" s="109"/>
      <c r="E21" s="103"/>
      <c r="F21" s="109">
        <f t="shared" si="2"/>
        <v>3</v>
      </c>
      <c r="G21" s="109">
        <v>12</v>
      </c>
      <c r="H21" s="116">
        <f t="shared" si="3"/>
        <v>0.25</v>
      </c>
      <c r="I21" s="42"/>
      <c r="J21" s="77" t="s">
        <v>14</v>
      </c>
      <c r="K21" s="141">
        <v>38</v>
      </c>
      <c r="L21" s="142"/>
      <c r="M21" s="142"/>
      <c r="N21" s="142">
        <v>38</v>
      </c>
      <c r="O21" s="142">
        <v>96</v>
      </c>
      <c r="P21" s="124">
        <f t="shared" si="0"/>
        <v>0.39583333333333331</v>
      </c>
    </row>
    <row r="22" spans="1:16" ht="16.149999999999999" customHeight="1" x14ac:dyDescent="0.2">
      <c r="A22" s="67"/>
      <c r="B22" s="40" t="s">
        <v>19</v>
      </c>
      <c r="C22" s="89">
        <v>9</v>
      </c>
      <c r="D22" s="112"/>
      <c r="E22" s="89"/>
      <c r="F22" s="112">
        <f t="shared" si="2"/>
        <v>9</v>
      </c>
      <c r="G22" s="90">
        <v>39</v>
      </c>
      <c r="H22" s="117">
        <f t="shared" si="3"/>
        <v>0.23076923076923078</v>
      </c>
      <c r="I22" s="42"/>
      <c r="J22" s="75" t="s">
        <v>15</v>
      </c>
      <c r="K22" s="134">
        <v>41</v>
      </c>
      <c r="L22" s="135"/>
      <c r="M22" s="135"/>
      <c r="N22" s="135">
        <v>41</v>
      </c>
      <c r="O22" s="135">
        <v>68</v>
      </c>
      <c r="P22" s="145">
        <f t="shared" si="0"/>
        <v>0.6029411764705882</v>
      </c>
    </row>
    <row r="23" spans="1:16" ht="16.149999999999999" customHeight="1" x14ac:dyDescent="0.2">
      <c r="A23" s="67"/>
      <c r="B23" s="40" t="s">
        <v>20</v>
      </c>
      <c r="C23" s="89">
        <v>8</v>
      </c>
      <c r="D23" s="112">
        <v>6</v>
      </c>
      <c r="E23" s="89"/>
      <c r="F23" s="112">
        <f>SUM(C23:E23)</f>
        <v>14</v>
      </c>
      <c r="G23" s="90">
        <v>30</v>
      </c>
      <c r="H23" s="117">
        <f t="shared" si="3"/>
        <v>0.46666666666666667</v>
      </c>
      <c r="I23" s="42"/>
      <c r="J23" s="75" t="s">
        <v>16</v>
      </c>
      <c r="K23" s="134">
        <v>35</v>
      </c>
      <c r="L23" s="135"/>
      <c r="M23" s="135"/>
      <c r="N23" s="136">
        <v>35</v>
      </c>
      <c r="O23" s="135">
        <v>64</v>
      </c>
      <c r="P23" s="121">
        <f t="shared" si="0"/>
        <v>0.546875</v>
      </c>
    </row>
    <row r="24" spans="1:16" ht="16.149999999999999" customHeight="1" x14ac:dyDescent="0.2">
      <c r="A24" s="67"/>
      <c r="B24" s="41" t="s">
        <v>22</v>
      </c>
      <c r="C24" s="93">
        <v>3</v>
      </c>
      <c r="D24" s="114">
        <v>6</v>
      </c>
      <c r="E24" s="93"/>
      <c r="F24" s="114">
        <f t="shared" si="2"/>
        <v>9</v>
      </c>
      <c r="G24" s="94">
        <v>20</v>
      </c>
      <c r="H24" s="118">
        <f t="shared" si="3"/>
        <v>0.45</v>
      </c>
      <c r="I24" s="42"/>
      <c r="J24" s="75" t="s">
        <v>23</v>
      </c>
      <c r="K24" s="134">
        <v>34</v>
      </c>
      <c r="L24" s="135"/>
      <c r="M24" s="135"/>
      <c r="N24" s="136">
        <v>34</v>
      </c>
      <c r="O24" s="135">
        <v>64</v>
      </c>
      <c r="P24" s="121">
        <f t="shared" si="0"/>
        <v>0.53125</v>
      </c>
    </row>
    <row r="25" spans="1:16" ht="16.149999999999999" customHeight="1" x14ac:dyDescent="0.2">
      <c r="A25" s="73"/>
      <c r="B25" s="40" t="s">
        <v>24</v>
      </c>
      <c r="C25" s="89">
        <v>0</v>
      </c>
      <c r="D25" s="112">
        <v>1</v>
      </c>
      <c r="E25" s="89"/>
      <c r="F25" s="119">
        <f t="shared" si="2"/>
        <v>1</v>
      </c>
      <c r="G25" s="120">
        <v>2</v>
      </c>
      <c r="H25" s="121">
        <f t="shared" si="3"/>
        <v>0.5</v>
      </c>
      <c r="I25" s="42"/>
      <c r="J25" s="75" t="s">
        <v>25</v>
      </c>
      <c r="K25" s="134">
        <v>54</v>
      </c>
      <c r="L25" s="135">
        <v>1</v>
      </c>
      <c r="M25" s="135"/>
      <c r="N25" s="146">
        <v>55</v>
      </c>
      <c r="O25" s="147">
        <v>81</v>
      </c>
      <c r="P25" s="121">
        <f t="shared" si="0"/>
        <v>0.67901234567901236</v>
      </c>
    </row>
    <row r="26" spans="1:16" ht="16.149999999999999" customHeight="1" thickBot="1" x14ac:dyDescent="0.25">
      <c r="A26" s="73"/>
      <c r="B26" s="47" t="s">
        <v>26</v>
      </c>
      <c r="C26" s="81">
        <v>0</v>
      </c>
      <c r="D26" s="122"/>
      <c r="E26" s="81"/>
      <c r="F26" s="123">
        <f t="shared" si="2"/>
        <v>0</v>
      </c>
      <c r="G26" s="123">
        <v>1</v>
      </c>
      <c r="H26" s="124">
        <f t="shared" si="3"/>
        <v>0</v>
      </c>
      <c r="I26" s="42"/>
      <c r="J26" s="76" t="s">
        <v>27</v>
      </c>
      <c r="K26" s="137">
        <v>40</v>
      </c>
      <c r="L26" s="138"/>
      <c r="M26" s="138"/>
      <c r="N26" s="148">
        <v>0</v>
      </c>
      <c r="O26" s="144">
        <v>50</v>
      </c>
      <c r="P26" s="140">
        <f t="shared" si="0"/>
        <v>0</v>
      </c>
    </row>
    <row r="27" spans="1:16" ht="16.149999999999999" customHeight="1" thickTop="1" thickBot="1" x14ac:dyDescent="0.25">
      <c r="A27" s="78"/>
      <c r="B27" s="60" t="s">
        <v>17</v>
      </c>
      <c r="C27" s="97">
        <f>SUM(C21:C26)</f>
        <v>23</v>
      </c>
      <c r="D27" s="98">
        <v>13</v>
      </c>
      <c r="E27" s="97"/>
      <c r="F27" s="98">
        <f t="shared" si="2"/>
        <v>36</v>
      </c>
      <c r="G27" s="98">
        <v>104</v>
      </c>
      <c r="H27" s="125">
        <f>F27/G27</f>
        <v>0.34615384615384615</v>
      </c>
      <c r="I27" s="42"/>
      <c r="J27" s="60" t="s">
        <v>17</v>
      </c>
      <c r="K27" s="99">
        <f>SUM(K21:K26)</f>
        <v>242</v>
      </c>
      <c r="L27" s="98">
        <v>1</v>
      </c>
      <c r="M27" s="98"/>
      <c r="N27" s="98">
        <v>243</v>
      </c>
      <c r="O27" s="98">
        <v>423</v>
      </c>
      <c r="P27" s="125">
        <f t="shared" si="0"/>
        <v>0.57446808510638303</v>
      </c>
    </row>
    <row r="28" spans="1:16" ht="16.149999999999999" customHeight="1" thickTop="1" x14ac:dyDescent="0.2">
      <c r="A28" s="70" t="s">
        <v>8</v>
      </c>
      <c r="B28" s="45" t="s">
        <v>18</v>
      </c>
      <c r="C28" s="101">
        <v>0</v>
      </c>
      <c r="D28" s="102"/>
      <c r="E28" s="101"/>
      <c r="F28" s="102">
        <f t="shared" si="2"/>
        <v>0</v>
      </c>
      <c r="G28" s="104">
        <v>3</v>
      </c>
      <c r="H28" s="105">
        <f t="shared" si="3"/>
        <v>0</v>
      </c>
      <c r="I28" s="42"/>
      <c r="J28" s="61" t="s">
        <v>14</v>
      </c>
      <c r="K28" s="149">
        <v>0</v>
      </c>
      <c r="L28" s="150"/>
      <c r="M28" s="150"/>
      <c r="N28" s="150">
        <v>0</v>
      </c>
      <c r="O28" s="142">
        <v>3</v>
      </c>
      <c r="P28" s="124">
        <f t="shared" si="0"/>
        <v>0</v>
      </c>
    </row>
    <row r="29" spans="1:16" ht="16.149999999999999" customHeight="1" x14ac:dyDescent="0.2">
      <c r="A29" s="67"/>
      <c r="B29" s="45" t="s">
        <v>19</v>
      </c>
      <c r="C29" s="106">
        <v>1</v>
      </c>
      <c r="D29" s="126"/>
      <c r="E29" s="106"/>
      <c r="F29" s="109">
        <f t="shared" si="2"/>
        <v>1</v>
      </c>
      <c r="G29" s="110">
        <v>8</v>
      </c>
      <c r="H29" s="111">
        <f t="shared" si="3"/>
        <v>0.125</v>
      </c>
      <c r="I29" s="42"/>
      <c r="J29" s="77" t="s">
        <v>15</v>
      </c>
      <c r="K29" s="151"/>
      <c r="L29" s="152"/>
      <c r="M29" s="152"/>
      <c r="N29" s="152"/>
      <c r="O29" s="153"/>
      <c r="P29" s="121"/>
    </row>
    <row r="30" spans="1:16" ht="16.149999999999999" customHeight="1" x14ac:dyDescent="0.2">
      <c r="A30" s="73"/>
      <c r="B30" s="46" t="s">
        <v>20</v>
      </c>
      <c r="C30" s="89">
        <v>9</v>
      </c>
      <c r="D30" s="112">
        <v>1</v>
      </c>
      <c r="E30" s="89"/>
      <c r="F30" s="127">
        <f t="shared" si="2"/>
        <v>10</v>
      </c>
      <c r="G30" s="113">
        <v>19</v>
      </c>
      <c r="H30" s="111">
        <f t="shared" si="3"/>
        <v>0.52631578947368418</v>
      </c>
      <c r="I30" s="42"/>
      <c r="J30" s="75" t="s">
        <v>16</v>
      </c>
      <c r="K30" s="134">
        <v>0</v>
      </c>
      <c r="L30" s="135"/>
      <c r="M30" s="135"/>
      <c r="N30" s="136">
        <v>0</v>
      </c>
      <c r="O30" s="135">
        <v>2</v>
      </c>
      <c r="P30" s="121">
        <f t="shared" si="0"/>
        <v>0</v>
      </c>
    </row>
    <row r="31" spans="1:16" ht="16.149999999999999" customHeight="1" x14ac:dyDescent="0.2">
      <c r="A31" s="67"/>
      <c r="B31" s="40" t="s">
        <v>22</v>
      </c>
      <c r="C31" s="89">
        <v>4</v>
      </c>
      <c r="D31" s="112"/>
      <c r="E31" s="89"/>
      <c r="F31" s="112">
        <f t="shared" si="2"/>
        <v>4</v>
      </c>
      <c r="G31" s="110">
        <v>13</v>
      </c>
      <c r="H31" s="111">
        <f t="shared" si="3"/>
        <v>0.30769230769230771</v>
      </c>
      <c r="I31" s="42"/>
      <c r="J31" s="75" t="s">
        <v>23</v>
      </c>
      <c r="K31" s="134">
        <v>1</v>
      </c>
      <c r="L31" s="135"/>
      <c r="M31" s="135"/>
      <c r="N31" s="136">
        <v>1</v>
      </c>
      <c r="O31" s="135">
        <v>2</v>
      </c>
      <c r="P31" s="121">
        <f t="shared" si="0"/>
        <v>0.5</v>
      </c>
    </row>
    <row r="32" spans="1:16" ht="16.149999999999999" customHeight="1" thickBot="1" x14ac:dyDescent="0.25">
      <c r="A32" s="67"/>
      <c r="B32" s="41" t="s">
        <v>24</v>
      </c>
      <c r="C32" s="93">
        <v>1</v>
      </c>
      <c r="D32" s="114">
        <v>1</v>
      </c>
      <c r="E32" s="93"/>
      <c r="F32" s="114">
        <f t="shared" si="2"/>
        <v>2</v>
      </c>
      <c r="G32" s="115">
        <v>6</v>
      </c>
      <c r="H32" s="82">
        <f t="shared" si="3"/>
        <v>0.33333333333333331</v>
      </c>
      <c r="I32" s="42"/>
      <c r="J32" s="76" t="s">
        <v>25</v>
      </c>
      <c r="K32" s="137">
        <v>0</v>
      </c>
      <c r="L32" s="138"/>
      <c r="M32" s="138"/>
      <c r="N32" s="139">
        <v>0</v>
      </c>
      <c r="O32" s="138">
        <v>2</v>
      </c>
      <c r="P32" s="140">
        <f t="shared" si="0"/>
        <v>0</v>
      </c>
    </row>
    <row r="33" spans="1:16" ht="16.149999999999999" customHeight="1" thickTop="1" thickBot="1" x14ac:dyDescent="0.25">
      <c r="A33" s="78"/>
      <c r="B33" s="60" t="s">
        <v>17</v>
      </c>
      <c r="C33" s="128">
        <f>SUM(C28:C32)</f>
        <v>15</v>
      </c>
      <c r="D33" s="129">
        <v>2</v>
      </c>
      <c r="E33" s="128"/>
      <c r="F33" s="98">
        <f t="shared" si="2"/>
        <v>17</v>
      </c>
      <c r="G33" s="99">
        <v>49</v>
      </c>
      <c r="H33" s="130">
        <f t="shared" si="3"/>
        <v>0.34693877551020408</v>
      </c>
      <c r="I33" s="42"/>
      <c r="J33" s="60" t="s">
        <v>17</v>
      </c>
      <c r="K33" s="154">
        <f>SUM(K28:K32)</f>
        <v>1</v>
      </c>
      <c r="L33" s="155"/>
      <c r="M33" s="155"/>
      <c r="N33" s="155">
        <f>SUM(N28:N32)</f>
        <v>1</v>
      </c>
      <c r="O33" s="155">
        <v>9</v>
      </c>
      <c r="P33" s="125">
        <f t="shared" si="0"/>
        <v>0.1111111111111111</v>
      </c>
    </row>
    <row r="34" spans="1:16" ht="15" thickTop="1" x14ac:dyDescent="0.2"/>
    <row r="36" spans="1:16" ht="15" x14ac:dyDescent="0.2">
      <c r="A36" s="68"/>
      <c r="B36" s="48"/>
      <c r="C36" s="49"/>
      <c r="D36" s="49"/>
      <c r="E36" s="49"/>
      <c r="F36" s="49"/>
      <c r="G36" s="49"/>
      <c r="H36" s="50"/>
      <c r="I36" s="42"/>
      <c r="J36" s="42"/>
      <c r="K36" s="51"/>
      <c r="L36" s="51"/>
      <c r="M36" s="51"/>
      <c r="N36" s="52"/>
      <c r="O36" s="52"/>
      <c r="P36" s="53"/>
    </row>
    <row r="37" spans="1:16" ht="15" x14ac:dyDescent="0.2">
      <c r="A37" s="68"/>
      <c r="B37" s="48"/>
      <c r="C37" s="49"/>
      <c r="D37" s="49"/>
      <c r="E37" s="49"/>
      <c r="F37" s="49"/>
      <c r="G37" s="49"/>
      <c r="H37" s="50"/>
      <c r="I37" s="42"/>
      <c r="J37" s="42"/>
      <c r="K37" s="51"/>
      <c r="L37" s="51"/>
      <c r="M37" s="51"/>
      <c r="N37" s="52"/>
      <c r="O37" s="52"/>
      <c r="P37" s="53"/>
    </row>
  </sheetData>
  <sheetProtection algorithmName="SHA-512" hashValue="5UUcLNm1cwBxszG0w0NgDkkTKv7F4MeSCksnBOvaa9CzIgjRRsV0Uy2xb+3ZjWOQpypKeOZpXuyPMi0vkNyGHQ==" saltValue="wmn5kwBfX5mwNCziQTWoFg==" spinCount="100000" sheet="1" objects="1" scenarios="1" formatCells="0" formatColumns="0" formatRows="0" sort="0"/>
  <mergeCells count="2">
    <mergeCell ref="A10:A11"/>
    <mergeCell ref="A14:A16"/>
  </mergeCells>
  <pageMargins left="0.7" right="0.7" top="0.75" bottom="0.75" header="0.3" footer="0.3"/>
  <pageSetup orientation="portrait" r:id="rId1"/>
  <ignoredErrors>
    <ignoredError sqref="C20 N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Tutoring 259</vt:lpstr>
      <vt:lpstr>EFL gain by level - ABE &amp; ESL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Heather</dc:creator>
  <cp:lastModifiedBy>Matt Manfred</cp:lastModifiedBy>
  <cp:lastPrinted>2026-02-05T15:22:30Z</cp:lastPrinted>
  <dcterms:created xsi:type="dcterms:W3CDTF">2025-10-07T14:56:29Z</dcterms:created>
  <dcterms:modified xsi:type="dcterms:W3CDTF">2026-02-17T15:01:28Z</dcterms:modified>
</cp:coreProperties>
</file>